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30675" windowHeight="19980"/>
  </bookViews>
  <sheets>
    <sheet name="Sheet1" sheetId="1" r:id="rId1"/>
    <sheet name="Sheet2" sheetId="2" r:id="rId2"/>
    <sheet name="Info" sheetId="3" r:id="rId3"/>
  </sheets>
  <calcPr calcId="145621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2" i="2"/>
  <c r="C3" i="2" l="1"/>
  <c r="B3" i="2"/>
  <c r="C7" i="2"/>
  <c r="B7" i="2"/>
  <c r="C6" i="2"/>
  <c r="B6" i="2"/>
  <c r="C14" i="2"/>
  <c r="B14" i="2"/>
  <c r="C28" i="2"/>
  <c r="B28" i="2"/>
  <c r="C23" i="2"/>
  <c r="B23" i="2"/>
  <c r="C15" i="2"/>
  <c r="B15" i="2"/>
  <c r="C24" i="2"/>
  <c r="B24" i="2"/>
  <c r="C38" i="2"/>
  <c r="B38" i="2"/>
  <c r="C13" i="2"/>
  <c r="C5" i="2"/>
  <c r="C12" i="2"/>
  <c r="C11" i="2"/>
  <c r="C10" i="2"/>
  <c r="C20" i="2"/>
  <c r="C19" i="2"/>
  <c r="C36" i="2"/>
  <c r="C43" i="2"/>
  <c r="C37" i="2"/>
  <c r="C40" i="2"/>
  <c r="C32" i="2"/>
  <c r="C18" i="2"/>
  <c r="C2" i="2"/>
  <c r="B2" i="2"/>
  <c r="C9" i="2"/>
  <c r="B9" i="2"/>
  <c r="C27" i="2"/>
  <c r="B27" i="2"/>
  <c r="C26" i="2"/>
  <c r="B26" i="2"/>
  <c r="C31" i="2"/>
  <c r="B31" i="2"/>
  <c r="C22" i="2"/>
  <c r="B22" i="2"/>
  <c r="C35" i="2"/>
  <c r="B35" i="2"/>
  <c r="C34" i="2"/>
  <c r="B34" i="2"/>
  <c r="C16" i="2"/>
  <c r="C4" i="2"/>
  <c r="C21" i="2"/>
  <c r="C8" i="2"/>
  <c r="C30" i="2"/>
  <c r="C17" i="2"/>
  <c r="C25" i="2"/>
  <c r="C42" i="2"/>
  <c r="C29" i="2"/>
  <c r="C41" i="2"/>
  <c r="C33" i="2"/>
  <c r="C39" i="2"/>
  <c r="AE218" i="1" l="1"/>
  <c r="BD251" i="1" l="1"/>
  <c r="BC251" i="1"/>
  <c r="BA251" i="1"/>
  <c r="AY251" i="1"/>
  <c r="AW251" i="1"/>
  <c r="AU251" i="1"/>
  <c r="AS251" i="1"/>
  <c r="AQ251" i="1"/>
  <c r="AO251" i="1"/>
  <c r="AM251" i="1"/>
  <c r="AK251" i="1"/>
  <c r="AI251" i="1"/>
  <c r="AG251" i="1"/>
  <c r="AE251" i="1"/>
  <c r="BE251" i="1" s="1"/>
  <c r="Z251" i="1"/>
  <c r="X251" i="1"/>
  <c r="V251" i="1"/>
  <c r="T251" i="1"/>
  <c r="R251" i="1"/>
  <c r="P251" i="1"/>
  <c r="N251" i="1"/>
  <c r="L251" i="1"/>
  <c r="J251" i="1"/>
  <c r="H251" i="1"/>
  <c r="F251" i="1"/>
  <c r="D251" i="1"/>
  <c r="BE246" i="1"/>
  <c r="BF246" i="1"/>
  <c r="BG246" i="1"/>
  <c r="BE247" i="1"/>
  <c r="BF247" i="1"/>
  <c r="BG247" i="1"/>
  <c r="BE248" i="1"/>
  <c r="BF248" i="1"/>
  <c r="BG248" i="1"/>
  <c r="BE249" i="1"/>
  <c r="BF249" i="1"/>
  <c r="BG249" i="1"/>
  <c r="BE250" i="1"/>
  <c r="BF250" i="1"/>
  <c r="BG250" i="1"/>
  <c r="AC246" i="1"/>
  <c r="AC247" i="1"/>
  <c r="AC248" i="1"/>
  <c r="AC249" i="1"/>
  <c r="AC250" i="1"/>
  <c r="BD245" i="1"/>
  <c r="AU245" i="1"/>
  <c r="AI245" i="1"/>
  <c r="AE245" i="1"/>
  <c r="N245" i="1"/>
  <c r="J245" i="1"/>
  <c r="BF244" i="1"/>
  <c r="BD244" i="1"/>
  <c r="AW244" i="1"/>
  <c r="AU244" i="1"/>
  <c r="AS244" i="1"/>
  <c r="AQ244" i="1"/>
  <c r="AO244" i="1"/>
  <c r="AM244" i="1"/>
  <c r="AK244" i="1"/>
  <c r="AK245" i="1" s="1"/>
  <c r="AI244" i="1"/>
  <c r="AG244" i="1"/>
  <c r="AE244" i="1"/>
  <c r="V244" i="1"/>
  <c r="T244" i="1"/>
  <c r="R244" i="1"/>
  <c r="P244" i="1"/>
  <c r="BG244" i="1" s="1"/>
  <c r="N244" i="1"/>
  <c r="L244" i="1"/>
  <c r="J244" i="1"/>
  <c r="H244" i="1"/>
  <c r="F244" i="1"/>
  <c r="D244" i="1"/>
  <c r="BE243" i="1"/>
  <c r="BF243" i="1"/>
  <c r="BD243" i="1"/>
  <c r="AW243" i="1"/>
  <c r="AU243" i="1"/>
  <c r="AS243" i="1"/>
  <c r="AQ243" i="1"/>
  <c r="AO243" i="1"/>
  <c r="AM243" i="1"/>
  <c r="AK243" i="1"/>
  <c r="AI243" i="1"/>
  <c r="AG243" i="1"/>
  <c r="AE243" i="1"/>
  <c r="V243" i="1"/>
  <c r="T243" i="1"/>
  <c r="R243" i="1"/>
  <c r="P243" i="1"/>
  <c r="N243" i="1"/>
  <c r="L243" i="1"/>
  <c r="J243" i="1"/>
  <c r="H243" i="1"/>
  <c r="F243" i="1"/>
  <c r="D243" i="1"/>
  <c r="BE242" i="1"/>
  <c r="BD242" i="1"/>
  <c r="AW242" i="1"/>
  <c r="AW245" i="1" s="1"/>
  <c r="AU242" i="1"/>
  <c r="AS242" i="1"/>
  <c r="AS245" i="1" s="1"/>
  <c r="AQ242" i="1"/>
  <c r="AQ245" i="1" s="1"/>
  <c r="AO242" i="1"/>
  <c r="AM242" i="1"/>
  <c r="AK242" i="1"/>
  <c r="AI242" i="1"/>
  <c r="AG242" i="1"/>
  <c r="AG245" i="1" s="1"/>
  <c r="AE242" i="1"/>
  <c r="V242" i="1"/>
  <c r="V245" i="1" s="1"/>
  <c r="T242" i="1"/>
  <c r="R242" i="1"/>
  <c r="P242" i="1"/>
  <c r="N242" i="1"/>
  <c r="L242" i="1"/>
  <c r="L245" i="1" s="1"/>
  <c r="J242" i="1"/>
  <c r="H242" i="1"/>
  <c r="H245" i="1" s="1"/>
  <c r="F242" i="1"/>
  <c r="F245" i="1" s="1"/>
  <c r="D242" i="1"/>
  <c r="AY241" i="1"/>
  <c r="AW241" i="1"/>
  <c r="AI241" i="1"/>
  <c r="AG241" i="1"/>
  <c r="R241" i="1"/>
  <c r="P241" i="1"/>
  <c r="P240" i="1"/>
  <c r="BE240" i="1"/>
  <c r="BF240" i="1"/>
  <c r="BD240" i="1"/>
  <c r="BA240" i="1"/>
  <c r="AY240" i="1"/>
  <c r="AW240" i="1"/>
  <c r="AU240" i="1"/>
  <c r="AS240" i="1"/>
  <c r="AQ240" i="1"/>
  <c r="AQ241" i="1" s="1"/>
  <c r="AO240" i="1"/>
  <c r="AM240" i="1"/>
  <c r="AK240" i="1"/>
  <c r="AI240" i="1"/>
  <c r="AG240" i="1"/>
  <c r="AE240" i="1"/>
  <c r="Z240" i="1"/>
  <c r="Z241" i="1" s="1"/>
  <c r="X240" i="1"/>
  <c r="V240" i="1"/>
  <c r="T240" i="1"/>
  <c r="R240" i="1"/>
  <c r="N240" i="1"/>
  <c r="L240" i="1"/>
  <c r="J240" i="1"/>
  <c r="J241" i="1" s="1"/>
  <c r="H240" i="1"/>
  <c r="AC240" i="1" s="1"/>
  <c r="F240" i="1"/>
  <c r="D240" i="1"/>
  <c r="BG240" i="1" s="1"/>
  <c r="R239" i="1"/>
  <c r="BD239" i="1"/>
  <c r="BA239" i="1"/>
  <c r="AY239" i="1"/>
  <c r="AW239" i="1"/>
  <c r="AU239" i="1"/>
  <c r="AS239" i="1"/>
  <c r="AQ239" i="1"/>
  <c r="AO239" i="1"/>
  <c r="AM239" i="1"/>
  <c r="AK239" i="1"/>
  <c r="AI239" i="1"/>
  <c r="AG239" i="1"/>
  <c r="BE239" i="1" s="1"/>
  <c r="AE239" i="1"/>
  <c r="P239" i="1"/>
  <c r="Z239" i="1"/>
  <c r="X239" i="1"/>
  <c r="V239" i="1"/>
  <c r="T239" i="1"/>
  <c r="N239" i="1"/>
  <c r="L239" i="1"/>
  <c r="J239" i="1"/>
  <c r="H239" i="1"/>
  <c r="F239" i="1"/>
  <c r="D239" i="1"/>
  <c r="BD238" i="1"/>
  <c r="BA238" i="1"/>
  <c r="BA241" i="1" s="1"/>
  <c r="AY238" i="1"/>
  <c r="AW238" i="1"/>
  <c r="AU238" i="1"/>
  <c r="AU241" i="1" s="1"/>
  <c r="AS238" i="1"/>
  <c r="AS241" i="1" s="1"/>
  <c r="AQ238" i="1"/>
  <c r="AO238" i="1"/>
  <c r="AO241" i="1" s="1"/>
  <c r="AM238" i="1"/>
  <c r="AK238" i="1"/>
  <c r="AK241" i="1" s="1"/>
  <c r="AI238" i="1"/>
  <c r="AG238" i="1"/>
  <c r="AE238" i="1"/>
  <c r="AE241" i="1" s="1"/>
  <c r="AC238" i="1"/>
  <c r="Z238" i="1"/>
  <c r="X238" i="1"/>
  <c r="X241" i="1" s="1"/>
  <c r="V238" i="1"/>
  <c r="T238" i="1"/>
  <c r="T241" i="1" s="1"/>
  <c r="R238" i="1"/>
  <c r="P238" i="1"/>
  <c r="N238" i="1"/>
  <c r="N241" i="1" s="1"/>
  <c r="L238" i="1"/>
  <c r="L241" i="1" s="1"/>
  <c r="J238" i="1"/>
  <c r="H238" i="1"/>
  <c r="F238" i="1"/>
  <c r="F241" i="1" s="1"/>
  <c r="D238" i="1"/>
  <c r="D241" i="1" s="1"/>
  <c r="BD237" i="1"/>
  <c r="AU237" i="1"/>
  <c r="AK237" i="1"/>
  <c r="AI237" i="1"/>
  <c r="AE237" i="1"/>
  <c r="N237" i="1"/>
  <c r="J237" i="1"/>
  <c r="BG236" i="1"/>
  <c r="BD236" i="1"/>
  <c r="AW236" i="1"/>
  <c r="AU236" i="1"/>
  <c r="AS236" i="1"/>
  <c r="AQ236" i="1"/>
  <c r="AO236" i="1"/>
  <c r="AM236" i="1"/>
  <c r="AK236" i="1"/>
  <c r="BF236" i="1" s="1"/>
  <c r="AI236" i="1"/>
  <c r="AG236" i="1"/>
  <c r="AE236" i="1"/>
  <c r="V236" i="1"/>
  <c r="T236" i="1"/>
  <c r="R236" i="1"/>
  <c r="P236" i="1"/>
  <c r="P237" i="1" s="1"/>
  <c r="N236" i="1"/>
  <c r="L236" i="1"/>
  <c r="L237" i="1" s="1"/>
  <c r="J236" i="1"/>
  <c r="H236" i="1"/>
  <c r="F236" i="1"/>
  <c r="D236" i="1"/>
  <c r="BE235" i="1"/>
  <c r="BF235" i="1"/>
  <c r="BD235" i="1"/>
  <c r="AW235" i="1"/>
  <c r="AU235" i="1"/>
  <c r="AS235" i="1"/>
  <c r="AQ235" i="1"/>
  <c r="AO235" i="1"/>
  <c r="AM235" i="1"/>
  <c r="AK235" i="1"/>
  <c r="AI235" i="1"/>
  <c r="AG235" i="1"/>
  <c r="AE235" i="1"/>
  <c r="V235" i="1"/>
  <c r="T235" i="1"/>
  <c r="R235" i="1"/>
  <c r="P235" i="1"/>
  <c r="N235" i="1"/>
  <c r="L235" i="1"/>
  <c r="J235" i="1"/>
  <c r="H235" i="1"/>
  <c r="F235" i="1"/>
  <c r="D235" i="1"/>
  <c r="BE234" i="1"/>
  <c r="BD234" i="1"/>
  <c r="AW234" i="1"/>
  <c r="AW237" i="1" s="1"/>
  <c r="AU234" i="1"/>
  <c r="AS234" i="1"/>
  <c r="AS237" i="1" s="1"/>
  <c r="AQ234" i="1"/>
  <c r="AQ237" i="1" s="1"/>
  <c r="AO234" i="1"/>
  <c r="AM234" i="1"/>
  <c r="AK234" i="1"/>
  <c r="AI234" i="1"/>
  <c r="AG234" i="1"/>
  <c r="AE234" i="1"/>
  <c r="V234" i="1"/>
  <c r="V237" i="1" s="1"/>
  <c r="T234" i="1"/>
  <c r="T237" i="1" s="1"/>
  <c r="R234" i="1"/>
  <c r="P234" i="1"/>
  <c r="N234" i="1"/>
  <c r="L234" i="1"/>
  <c r="J234" i="1"/>
  <c r="H234" i="1"/>
  <c r="H237" i="1" s="1"/>
  <c r="F234" i="1"/>
  <c r="F237" i="1" s="1"/>
  <c r="D234" i="1"/>
  <c r="AQ233" i="1"/>
  <c r="AM233" i="1"/>
  <c r="V233" i="1"/>
  <c r="R233" i="1"/>
  <c r="H233" i="1"/>
  <c r="F233" i="1"/>
  <c r="BD232" i="1"/>
  <c r="AW232" i="1"/>
  <c r="AU232" i="1"/>
  <c r="AS232" i="1"/>
  <c r="AS233" i="1" s="1"/>
  <c r="AQ232" i="1"/>
  <c r="AO232" i="1"/>
  <c r="AM232" i="1"/>
  <c r="AK232" i="1"/>
  <c r="AI232" i="1"/>
  <c r="AG232" i="1"/>
  <c r="AE232" i="1"/>
  <c r="AC232" i="1"/>
  <c r="V232" i="1"/>
  <c r="T232" i="1"/>
  <c r="R232" i="1"/>
  <c r="P232" i="1"/>
  <c r="N232" i="1"/>
  <c r="L232" i="1"/>
  <c r="J232" i="1"/>
  <c r="H232" i="1"/>
  <c r="F232" i="1"/>
  <c r="D232" i="1"/>
  <c r="BF232" i="1" s="1"/>
  <c r="BD231" i="1"/>
  <c r="AW231" i="1"/>
  <c r="AU231" i="1"/>
  <c r="AS231" i="1"/>
  <c r="AQ231" i="1"/>
  <c r="AO231" i="1"/>
  <c r="AM231" i="1"/>
  <c r="AK231" i="1"/>
  <c r="AI231" i="1"/>
  <c r="AG231" i="1"/>
  <c r="AE231" i="1"/>
  <c r="V231" i="1"/>
  <c r="T231" i="1"/>
  <c r="R231" i="1"/>
  <c r="P231" i="1"/>
  <c r="N231" i="1"/>
  <c r="L231" i="1"/>
  <c r="J231" i="1"/>
  <c r="H231" i="1"/>
  <c r="F231" i="1"/>
  <c r="D231" i="1"/>
  <c r="BD230" i="1"/>
  <c r="BD233" i="1" s="1"/>
  <c r="AW230" i="1"/>
  <c r="AW233" i="1" s="1"/>
  <c r="AU230" i="1"/>
  <c r="AS230" i="1"/>
  <c r="AQ230" i="1"/>
  <c r="AO230" i="1"/>
  <c r="AO233" i="1" s="1"/>
  <c r="AM230" i="1"/>
  <c r="AK230" i="1"/>
  <c r="AK233" i="1" s="1"/>
  <c r="AI230" i="1"/>
  <c r="AI233" i="1" s="1"/>
  <c r="AG230" i="1"/>
  <c r="AG233" i="1" s="1"/>
  <c r="AE230" i="1"/>
  <c r="BE230" i="1" s="1"/>
  <c r="V230" i="1"/>
  <c r="T230" i="1"/>
  <c r="T233" i="1" s="1"/>
  <c r="R230" i="1"/>
  <c r="P230" i="1"/>
  <c r="P233" i="1" s="1"/>
  <c r="N230" i="1"/>
  <c r="N233" i="1" s="1"/>
  <c r="L230" i="1"/>
  <c r="J230" i="1"/>
  <c r="H230" i="1"/>
  <c r="BG230" i="1" s="1"/>
  <c r="F230" i="1"/>
  <c r="D230" i="1"/>
  <c r="AM229" i="1"/>
  <c r="V229" i="1"/>
  <c r="T229" i="1"/>
  <c r="F229" i="1"/>
  <c r="BD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BE228" i="1" s="1"/>
  <c r="X228" i="1"/>
  <c r="V228" i="1"/>
  <c r="T228" i="1"/>
  <c r="R228" i="1"/>
  <c r="P228" i="1"/>
  <c r="N228" i="1"/>
  <c r="L228" i="1"/>
  <c r="J228" i="1"/>
  <c r="H228" i="1"/>
  <c r="AC228" i="1" s="1"/>
  <c r="F228" i="1"/>
  <c r="D228" i="1"/>
  <c r="BD227" i="1"/>
  <c r="BD229" i="1" s="1"/>
  <c r="BA227" i="1"/>
  <c r="AY227" i="1"/>
  <c r="AW227" i="1"/>
  <c r="AU227" i="1"/>
  <c r="AS227" i="1"/>
  <c r="AQ227" i="1"/>
  <c r="AQ229" i="1" s="1"/>
  <c r="AO227" i="1"/>
  <c r="AO229" i="1" s="1"/>
  <c r="AM227" i="1"/>
  <c r="AK227" i="1"/>
  <c r="AI227" i="1"/>
  <c r="BE227" i="1" s="1"/>
  <c r="AG227" i="1"/>
  <c r="AE227" i="1"/>
  <c r="X227" i="1"/>
  <c r="X229" i="1" s="1"/>
  <c r="V227" i="1"/>
  <c r="T227" i="1"/>
  <c r="R227" i="1"/>
  <c r="P227" i="1"/>
  <c r="N227" i="1"/>
  <c r="L227" i="1"/>
  <c r="J227" i="1"/>
  <c r="H227" i="1"/>
  <c r="H229" i="1" s="1"/>
  <c r="F227" i="1"/>
  <c r="D227" i="1"/>
  <c r="BD226" i="1"/>
  <c r="BA226" i="1"/>
  <c r="BA229" i="1" s="1"/>
  <c r="AY226" i="1"/>
  <c r="AY229" i="1" s="1"/>
  <c r="AW226" i="1"/>
  <c r="AW229" i="1" s="1"/>
  <c r="AU226" i="1"/>
  <c r="AU229" i="1" s="1"/>
  <c r="AS226" i="1"/>
  <c r="AS229" i="1" s="1"/>
  <c r="AQ226" i="1"/>
  <c r="AO226" i="1"/>
  <c r="AM226" i="1"/>
  <c r="AK226" i="1"/>
  <c r="AK229" i="1" s="1"/>
  <c r="AI226" i="1"/>
  <c r="AI229" i="1" s="1"/>
  <c r="AG226" i="1"/>
  <c r="AE226" i="1"/>
  <c r="AE229" i="1" s="1"/>
  <c r="X226" i="1"/>
  <c r="V226" i="1"/>
  <c r="T226" i="1"/>
  <c r="R226" i="1"/>
  <c r="R229" i="1" s="1"/>
  <c r="P226" i="1"/>
  <c r="P229" i="1" s="1"/>
  <c r="N226" i="1"/>
  <c r="N229" i="1" s="1"/>
  <c r="L226" i="1"/>
  <c r="L229" i="1" s="1"/>
  <c r="J226" i="1"/>
  <c r="J229" i="1" s="1"/>
  <c r="H226" i="1"/>
  <c r="F226" i="1"/>
  <c r="D226" i="1"/>
  <c r="AK225" i="1"/>
  <c r="AI225" i="1"/>
  <c r="AE225" i="1"/>
  <c r="N225" i="1"/>
  <c r="L225" i="1"/>
  <c r="H225" i="1"/>
  <c r="BD224" i="1"/>
  <c r="AW224" i="1"/>
  <c r="AU224" i="1"/>
  <c r="AU225" i="1" s="1"/>
  <c r="AS224" i="1"/>
  <c r="AQ224" i="1"/>
  <c r="AO224" i="1"/>
  <c r="AM224" i="1"/>
  <c r="AK224" i="1"/>
  <c r="AI224" i="1"/>
  <c r="AG224" i="1"/>
  <c r="AE224" i="1"/>
  <c r="BE224" i="1" s="1"/>
  <c r="V224" i="1"/>
  <c r="T224" i="1"/>
  <c r="R224" i="1"/>
  <c r="P224" i="1"/>
  <c r="N224" i="1"/>
  <c r="L224" i="1"/>
  <c r="J224" i="1"/>
  <c r="BG224" i="1" s="1"/>
  <c r="H224" i="1"/>
  <c r="F224" i="1"/>
  <c r="D224" i="1"/>
  <c r="AC224" i="1" s="1"/>
  <c r="BD223" i="1"/>
  <c r="AW223" i="1"/>
  <c r="AW225" i="1" s="1"/>
  <c r="AU223" i="1"/>
  <c r="AS223" i="1"/>
  <c r="AQ223" i="1"/>
  <c r="AO223" i="1"/>
  <c r="AM223" i="1"/>
  <c r="AK223" i="1"/>
  <c r="AI223" i="1"/>
  <c r="AG223" i="1"/>
  <c r="AE223" i="1"/>
  <c r="V223" i="1"/>
  <c r="T223" i="1"/>
  <c r="R223" i="1"/>
  <c r="BG223" i="1" s="1"/>
  <c r="P223" i="1"/>
  <c r="P225" i="1" s="1"/>
  <c r="N223" i="1"/>
  <c r="L223" i="1"/>
  <c r="J223" i="1"/>
  <c r="H223" i="1"/>
  <c r="F223" i="1"/>
  <c r="D223" i="1"/>
  <c r="BE222" i="1"/>
  <c r="BD222" i="1"/>
  <c r="BD225" i="1" s="1"/>
  <c r="AW222" i="1"/>
  <c r="AU222" i="1"/>
  <c r="AS222" i="1"/>
  <c r="AS225" i="1" s="1"/>
  <c r="AQ222" i="1"/>
  <c r="AQ225" i="1" s="1"/>
  <c r="AO222" i="1"/>
  <c r="AO225" i="1" s="1"/>
  <c r="AM222" i="1"/>
  <c r="AM225" i="1" s="1"/>
  <c r="AK222" i="1"/>
  <c r="AI222" i="1"/>
  <c r="AG222" i="1"/>
  <c r="AE222" i="1"/>
  <c r="V222" i="1"/>
  <c r="V225" i="1" s="1"/>
  <c r="T222" i="1"/>
  <c r="T225" i="1" s="1"/>
  <c r="R222" i="1"/>
  <c r="P222" i="1"/>
  <c r="N222" i="1"/>
  <c r="L222" i="1"/>
  <c r="J222" i="1"/>
  <c r="H222" i="1"/>
  <c r="F222" i="1"/>
  <c r="F225" i="1" s="1"/>
  <c r="D222" i="1"/>
  <c r="AG221" i="1"/>
  <c r="L221" i="1"/>
  <c r="BD220" i="1"/>
  <c r="AW220" i="1"/>
  <c r="AU220" i="1"/>
  <c r="AS220" i="1"/>
  <c r="AQ220" i="1"/>
  <c r="AO220" i="1"/>
  <c r="AM220" i="1"/>
  <c r="AM221" i="1" s="1"/>
  <c r="AK220" i="1"/>
  <c r="AI220" i="1"/>
  <c r="AI221" i="1" s="1"/>
  <c r="AG220" i="1"/>
  <c r="AE220" i="1"/>
  <c r="V220" i="1"/>
  <c r="T220" i="1"/>
  <c r="R220" i="1"/>
  <c r="R221" i="1" s="1"/>
  <c r="P220" i="1"/>
  <c r="N220" i="1"/>
  <c r="N221" i="1" s="1"/>
  <c r="L220" i="1"/>
  <c r="J220" i="1"/>
  <c r="H220" i="1"/>
  <c r="F220" i="1"/>
  <c r="D220" i="1"/>
  <c r="BD219" i="1"/>
  <c r="AW219" i="1"/>
  <c r="AW221" i="1" s="1"/>
  <c r="AU219" i="1"/>
  <c r="AS219" i="1"/>
  <c r="AQ219" i="1"/>
  <c r="AO219" i="1"/>
  <c r="AM219" i="1"/>
  <c r="AK219" i="1"/>
  <c r="AK221" i="1" s="1"/>
  <c r="AI219" i="1"/>
  <c r="AG219" i="1"/>
  <c r="AE219" i="1"/>
  <c r="AE221" i="1" s="1"/>
  <c r="V219" i="1"/>
  <c r="T219" i="1"/>
  <c r="R219" i="1"/>
  <c r="P219" i="1"/>
  <c r="P221" i="1" s="1"/>
  <c r="N219" i="1"/>
  <c r="L219" i="1"/>
  <c r="J219" i="1"/>
  <c r="H219" i="1"/>
  <c r="F219" i="1"/>
  <c r="D219" i="1"/>
  <c r="BD218" i="1"/>
  <c r="AW218" i="1"/>
  <c r="AU218" i="1"/>
  <c r="AU221" i="1" s="1"/>
  <c r="AS218" i="1"/>
  <c r="AS221" i="1" s="1"/>
  <c r="AQ218" i="1"/>
  <c r="AQ221" i="1" s="1"/>
  <c r="AO218" i="1"/>
  <c r="AM218" i="1"/>
  <c r="AK218" i="1"/>
  <c r="AI218" i="1"/>
  <c r="AG218" i="1"/>
  <c r="V218" i="1"/>
  <c r="V221" i="1" s="1"/>
  <c r="T218" i="1"/>
  <c r="T221" i="1" s="1"/>
  <c r="R218" i="1"/>
  <c r="P218" i="1"/>
  <c r="N218" i="1"/>
  <c r="L218" i="1"/>
  <c r="J218" i="1"/>
  <c r="J221" i="1" s="1"/>
  <c r="H218" i="1"/>
  <c r="H221" i="1" s="1"/>
  <c r="F218" i="1"/>
  <c r="F221" i="1" s="1"/>
  <c r="D218" i="1"/>
  <c r="BF218" i="1" s="1"/>
  <c r="BD217" i="1"/>
  <c r="AM217" i="1"/>
  <c r="V217" i="1"/>
  <c r="R217" i="1"/>
  <c r="BD216" i="1"/>
  <c r="BA216" i="1"/>
  <c r="AY216" i="1"/>
  <c r="AW216" i="1"/>
  <c r="AU216" i="1"/>
  <c r="AS216" i="1"/>
  <c r="AQ216" i="1"/>
  <c r="AO216" i="1"/>
  <c r="AO217" i="1" s="1"/>
  <c r="AM216" i="1"/>
  <c r="AK216" i="1"/>
  <c r="AI216" i="1"/>
  <c r="AG216" i="1"/>
  <c r="AE216" i="1"/>
  <c r="BE216" i="1" s="1"/>
  <c r="X216" i="1"/>
  <c r="V216" i="1"/>
  <c r="T216" i="1"/>
  <c r="T217" i="1" s="1"/>
  <c r="R216" i="1"/>
  <c r="P216" i="1"/>
  <c r="N216" i="1"/>
  <c r="L216" i="1"/>
  <c r="J216" i="1"/>
  <c r="H216" i="1"/>
  <c r="F216" i="1"/>
  <c r="D216" i="1"/>
  <c r="BD215" i="1"/>
  <c r="BA215" i="1"/>
  <c r="AY215" i="1"/>
  <c r="AW215" i="1"/>
  <c r="AU215" i="1"/>
  <c r="AU217" i="1" s="1"/>
  <c r="AS215" i="1"/>
  <c r="AQ215" i="1"/>
  <c r="AQ217" i="1" s="1"/>
  <c r="AO215" i="1"/>
  <c r="AM215" i="1"/>
  <c r="AK215" i="1"/>
  <c r="AI215" i="1"/>
  <c r="AG215" i="1"/>
  <c r="AE215" i="1"/>
  <c r="X215" i="1"/>
  <c r="V215" i="1"/>
  <c r="T215" i="1"/>
  <c r="R215" i="1"/>
  <c r="P215" i="1"/>
  <c r="N215" i="1"/>
  <c r="L215" i="1"/>
  <c r="J215" i="1"/>
  <c r="J217" i="1" s="1"/>
  <c r="H215" i="1"/>
  <c r="F215" i="1"/>
  <c r="F217" i="1" s="1"/>
  <c r="D215" i="1"/>
  <c r="BD214" i="1"/>
  <c r="BA214" i="1"/>
  <c r="BA217" i="1" s="1"/>
  <c r="AY214" i="1"/>
  <c r="AY217" i="1" s="1"/>
  <c r="AW214" i="1"/>
  <c r="AW217" i="1" s="1"/>
  <c r="AU214" i="1"/>
  <c r="AS214" i="1"/>
  <c r="AS217" i="1" s="1"/>
  <c r="AQ214" i="1"/>
  <c r="AO214" i="1"/>
  <c r="AM214" i="1"/>
  <c r="AK214" i="1"/>
  <c r="AK217" i="1" s="1"/>
  <c r="AI214" i="1"/>
  <c r="AI217" i="1" s="1"/>
  <c r="AG214" i="1"/>
  <c r="AG217" i="1" s="1"/>
  <c r="AE214" i="1"/>
  <c r="X214" i="1"/>
  <c r="X217" i="1" s="1"/>
  <c r="V214" i="1"/>
  <c r="T214" i="1"/>
  <c r="R214" i="1"/>
  <c r="P214" i="1"/>
  <c r="P217" i="1" s="1"/>
  <c r="N214" i="1"/>
  <c r="N217" i="1" s="1"/>
  <c r="L214" i="1"/>
  <c r="L217" i="1" s="1"/>
  <c r="J214" i="1"/>
  <c r="H214" i="1"/>
  <c r="H217" i="1" s="1"/>
  <c r="F214" i="1"/>
  <c r="D214" i="1"/>
  <c r="AS213" i="1"/>
  <c r="X213" i="1"/>
  <c r="BD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X212" i="1"/>
  <c r="V212" i="1"/>
  <c r="T212" i="1"/>
  <c r="R212" i="1"/>
  <c r="P212" i="1"/>
  <c r="N212" i="1"/>
  <c r="L212" i="1"/>
  <c r="J212" i="1"/>
  <c r="H212" i="1"/>
  <c r="F212" i="1"/>
  <c r="D212" i="1"/>
  <c r="BD211" i="1"/>
  <c r="BA211" i="1"/>
  <c r="AY211" i="1"/>
  <c r="AW211" i="1"/>
  <c r="AU211" i="1"/>
  <c r="AS211" i="1"/>
  <c r="AQ211" i="1"/>
  <c r="AO211" i="1"/>
  <c r="AM211" i="1"/>
  <c r="AK211" i="1"/>
  <c r="AI211" i="1"/>
  <c r="AG211" i="1"/>
  <c r="AE211" i="1"/>
  <c r="X211" i="1"/>
  <c r="V211" i="1"/>
  <c r="T211" i="1"/>
  <c r="R211" i="1"/>
  <c r="P211" i="1"/>
  <c r="N211" i="1"/>
  <c r="L211" i="1"/>
  <c r="J211" i="1"/>
  <c r="H211" i="1"/>
  <c r="F211" i="1"/>
  <c r="D211" i="1"/>
  <c r="BD210" i="1"/>
  <c r="BD213" i="1" s="1"/>
  <c r="BA210" i="1"/>
  <c r="BA213" i="1" s="1"/>
  <c r="AY210" i="1"/>
  <c r="AY213" i="1" s="1"/>
  <c r="AW210" i="1"/>
  <c r="AW213" i="1" s="1"/>
  <c r="AU210" i="1"/>
  <c r="AU213" i="1" s="1"/>
  <c r="AS210" i="1"/>
  <c r="AQ210" i="1"/>
  <c r="AQ213" i="1" s="1"/>
  <c r="AO210" i="1"/>
  <c r="AO213" i="1" s="1"/>
  <c r="AM210" i="1"/>
  <c r="AM213" i="1" s="1"/>
  <c r="AK210" i="1"/>
  <c r="AK213" i="1" s="1"/>
  <c r="AI210" i="1"/>
  <c r="AI213" i="1" s="1"/>
  <c r="AG210" i="1"/>
  <c r="AG213" i="1" s="1"/>
  <c r="AE210" i="1"/>
  <c r="X210" i="1"/>
  <c r="V210" i="1"/>
  <c r="V213" i="1" s="1"/>
  <c r="T210" i="1"/>
  <c r="T213" i="1" s="1"/>
  <c r="R210" i="1"/>
  <c r="R213" i="1" s="1"/>
  <c r="P210" i="1"/>
  <c r="P213" i="1" s="1"/>
  <c r="N210" i="1"/>
  <c r="N213" i="1" s="1"/>
  <c r="L210" i="1"/>
  <c r="L213" i="1" s="1"/>
  <c r="J210" i="1"/>
  <c r="J213" i="1" s="1"/>
  <c r="H210" i="1"/>
  <c r="H213" i="1" s="1"/>
  <c r="F210" i="1"/>
  <c r="F213" i="1" s="1"/>
  <c r="D210" i="1"/>
  <c r="AW209" i="1"/>
  <c r="AG209" i="1"/>
  <c r="BF207" i="1"/>
  <c r="BD208" i="1"/>
  <c r="BD209" i="1" s="1"/>
  <c r="AY208" i="1"/>
  <c r="AW208" i="1"/>
  <c r="AU208" i="1"/>
  <c r="AS208" i="1"/>
  <c r="AQ208" i="1"/>
  <c r="AO208" i="1"/>
  <c r="AM208" i="1"/>
  <c r="AK208" i="1"/>
  <c r="AK209" i="1" s="1"/>
  <c r="AI208" i="1"/>
  <c r="AG208" i="1"/>
  <c r="AE208" i="1"/>
  <c r="Z208" i="1"/>
  <c r="X208" i="1"/>
  <c r="V208" i="1"/>
  <c r="T208" i="1"/>
  <c r="R208" i="1"/>
  <c r="P208" i="1"/>
  <c r="N208" i="1"/>
  <c r="L208" i="1"/>
  <c r="J208" i="1"/>
  <c r="H208" i="1"/>
  <c r="F208" i="1"/>
  <c r="D208" i="1"/>
  <c r="BD207" i="1"/>
  <c r="AY207" i="1"/>
  <c r="AY209" i="1" s="1"/>
  <c r="AW207" i="1"/>
  <c r="AU207" i="1"/>
  <c r="AU209" i="1" s="1"/>
  <c r="AS207" i="1"/>
  <c r="AS209" i="1" s="1"/>
  <c r="AQ207" i="1"/>
  <c r="AQ209" i="1" s="1"/>
  <c r="AO207" i="1"/>
  <c r="AO209" i="1" s="1"/>
  <c r="AM207" i="1"/>
  <c r="AM209" i="1" s="1"/>
  <c r="AK207" i="1"/>
  <c r="AI207" i="1"/>
  <c r="AG207" i="1"/>
  <c r="AE207" i="1"/>
  <c r="AE209" i="1" s="1"/>
  <c r="Z207" i="1"/>
  <c r="Z209" i="1" s="1"/>
  <c r="X207" i="1"/>
  <c r="X209" i="1" s="1"/>
  <c r="V207" i="1"/>
  <c r="V209" i="1" s="1"/>
  <c r="T207" i="1"/>
  <c r="T209" i="1" s="1"/>
  <c r="R207" i="1"/>
  <c r="R209" i="1" s="1"/>
  <c r="P207" i="1"/>
  <c r="P209" i="1" s="1"/>
  <c r="N207" i="1"/>
  <c r="N209" i="1" s="1"/>
  <c r="L207" i="1"/>
  <c r="L209" i="1" s="1"/>
  <c r="J207" i="1"/>
  <c r="J209" i="1" s="1"/>
  <c r="H207" i="1"/>
  <c r="H209" i="1" s="1"/>
  <c r="F207" i="1"/>
  <c r="F209" i="1" s="1"/>
  <c r="D207" i="1"/>
  <c r="D209" i="1" s="1"/>
  <c r="J206" i="1"/>
  <c r="BD205" i="1"/>
  <c r="AY205" i="1"/>
  <c r="AW205" i="1"/>
  <c r="AU205" i="1"/>
  <c r="AS205" i="1"/>
  <c r="AQ205" i="1"/>
  <c r="AO205" i="1"/>
  <c r="AM205" i="1"/>
  <c r="AK205" i="1"/>
  <c r="AI205" i="1"/>
  <c r="AG205" i="1"/>
  <c r="AE205" i="1"/>
  <c r="X205" i="1"/>
  <c r="V205" i="1"/>
  <c r="T205" i="1"/>
  <c r="R205" i="1"/>
  <c r="P205" i="1"/>
  <c r="N205" i="1"/>
  <c r="L205" i="1"/>
  <c r="J205" i="1"/>
  <c r="H205" i="1"/>
  <c r="F205" i="1"/>
  <c r="D205" i="1"/>
  <c r="BF204" i="1"/>
  <c r="BD204" i="1"/>
  <c r="AY204" i="1"/>
  <c r="AW204" i="1"/>
  <c r="AU204" i="1"/>
  <c r="AS204" i="1"/>
  <c r="AQ204" i="1"/>
  <c r="AO204" i="1"/>
  <c r="AM204" i="1"/>
  <c r="AK204" i="1"/>
  <c r="AI204" i="1"/>
  <c r="AG204" i="1"/>
  <c r="AE204" i="1"/>
  <c r="X204" i="1"/>
  <c r="V204" i="1"/>
  <c r="T204" i="1"/>
  <c r="R204" i="1"/>
  <c r="P204" i="1"/>
  <c r="N204" i="1"/>
  <c r="L204" i="1"/>
  <c r="J204" i="1"/>
  <c r="H204" i="1"/>
  <c r="F204" i="1"/>
  <c r="D204" i="1"/>
  <c r="BD203" i="1"/>
  <c r="BD206" i="1" s="1"/>
  <c r="AY203" i="1"/>
  <c r="AW203" i="1"/>
  <c r="AW206" i="1" s="1"/>
  <c r="AU203" i="1"/>
  <c r="AS203" i="1"/>
  <c r="AQ203" i="1"/>
  <c r="AO203" i="1"/>
  <c r="AO206" i="1" s="1"/>
  <c r="AM203" i="1"/>
  <c r="AK203" i="1"/>
  <c r="AK206" i="1" s="1"/>
  <c r="AI203" i="1"/>
  <c r="AG203" i="1"/>
  <c r="AG206" i="1" s="1"/>
  <c r="AE203" i="1"/>
  <c r="X203" i="1"/>
  <c r="V203" i="1"/>
  <c r="T203" i="1"/>
  <c r="T206" i="1" s="1"/>
  <c r="R203" i="1"/>
  <c r="P203" i="1"/>
  <c r="N203" i="1"/>
  <c r="L203" i="1"/>
  <c r="J203" i="1"/>
  <c r="H203" i="1"/>
  <c r="F203" i="1"/>
  <c r="D203" i="1"/>
  <c r="AK202" i="1"/>
  <c r="BD201" i="1"/>
  <c r="AW201" i="1"/>
  <c r="AU201" i="1"/>
  <c r="AS201" i="1"/>
  <c r="AQ201" i="1"/>
  <c r="AO201" i="1"/>
  <c r="AM201" i="1"/>
  <c r="AK201" i="1"/>
  <c r="AI201" i="1"/>
  <c r="AG201" i="1"/>
  <c r="AE201" i="1"/>
  <c r="V201" i="1"/>
  <c r="T201" i="1"/>
  <c r="R201" i="1"/>
  <c r="P201" i="1"/>
  <c r="N201" i="1"/>
  <c r="L201" i="1"/>
  <c r="J201" i="1"/>
  <c r="H201" i="1"/>
  <c r="F201" i="1"/>
  <c r="D201" i="1"/>
  <c r="BD200" i="1"/>
  <c r="AW200" i="1"/>
  <c r="AU200" i="1"/>
  <c r="AS200" i="1"/>
  <c r="AQ200" i="1"/>
  <c r="AO200" i="1"/>
  <c r="AM200" i="1"/>
  <c r="AK200" i="1"/>
  <c r="AI200" i="1"/>
  <c r="AG200" i="1"/>
  <c r="AE200" i="1"/>
  <c r="V200" i="1"/>
  <c r="T200" i="1"/>
  <c r="R200" i="1"/>
  <c r="P200" i="1"/>
  <c r="N200" i="1"/>
  <c r="L200" i="1"/>
  <c r="J200" i="1"/>
  <c r="H200" i="1"/>
  <c r="F200" i="1"/>
  <c r="D200" i="1"/>
  <c r="BD199" i="1"/>
  <c r="AW199" i="1"/>
  <c r="AU199" i="1"/>
  <c r="AS199" i="1"/>
  <c r="AQ199" i="1"/>
  <c r="AQ202" i="1" s="1"/>
  <c r="AO199" i="1"/>
  <c r="AO202" i="1" s="1"/>
  <c r="AM199" i="1"/>
  <c r="AM202" i="1" s="1"/>
  <c r="AK199" i="1"/>
  <c r="AI199" i="1"/>
  <c r="AG199" i="1"/>
  <c r="AE199" i="1"/>
  <c r="V199" i="1"/>
  <c r="T199" i="1"/>
  <c r="T202" i="1" s="1"/>
  <c r="R199" i="1"/>
  <c r="R202" i="1" s="1"/>
  <c r="P199" i="1"/>
  <c r="P202" i="1" s="1"/>
  <c r="N199" i="1"/>
  <c r="N202" i="1" s="1"/>
  <c r="L199" i="1"/>
  <c r="J199" i="1"/>
  <c r="H199" i="1"/>
  <c r="F199" i="1"/>
  <c r="D199" i="1"/>
  <c r="AS198" i="1"/>
  <c r="J198" i="1"/>
  <c r="BD197" i="1"/>
  <c r="AY197" i="1"/>
  <c r="AW197" i="1"/>
  <c r="AU197" i="1"/>
  <c r="AS197" i="1"/>
  <c r="AQ197" i="1"/>
  <c r="AO197" i="1"/>
  <c r="AM197" i="1"/>
  <c r="AK197" i="1"/>
  <c r="AI197" i="1"/>
  <c r="AG197" i="1"/>
  <c r="AE197" i="1"/>
  <c r="X197" i="1"/>
  <c r="V197" i="1"/>
  <c r="T197" i="1"/>
  <c r="R197" i="1"/>
  <c r="P197" i="1"/>
  <c r="N197" i="1"/>
  <c r="L197" i="1"/>
  <c r="J197" i="1"/>
  <c r="H197" i="1"/>
  <c r="F197" i="1"/>
  <c r="D197" i="1"/>
  <c r="BF196" i="1"/>
  <c r="BD196" i="1"/>
  <c r="AY196" i="1"/>
  <c r="AW196" i="1"/>
  <c r="AU196" i="1"/>
  <c r="AS196" i="1"/>
  <c r="AQ196" i="1"/>
  <c r="AO196" i="1"/>
  <c r="AM196" i="1"/>
  <c r="AK196" i="1"/>
  <c r="AI196" i="1"/>
  <c r="AG196" i="1"/>
  <c r="AE196" i="1"/>
  <c r="X196" i="1"/>
  <c r="V196" i="1"/>
  <c r="T196" i="1"/>
  <c r="R196" i="1"/>
  <c r="P196" i="1"/>
  <c r="N196" i="1"/>
  <c r="L196" i="1"/>
  <c r="J196" i="1"/>
  <c r="H196" i="1"/>
  <c r="F196" i="1"/>
  <c r="D196" i="1"/>
  <c r="BD195" i="1"/>
  <c r="BD198" i="1" s="1"/>
  <c r="AY195" i="1"/>
  <c r="AW195" i="1"/>
  <c r="AW198" i="1" s="1"/>
  <c r="AU195" i="1"/>
  <c r="AS195" i="1"/>
  <c r="AQ195" i="1"/>
  <c r="AO195" i="1"/>
  <c r="AM195" i="1"/>
  <c r="AK195" i="1"/>
  <c r="AK198" i="1" s="1"/>
  <c r="AI195" i="1"/>
  <c r="AG195" i="1"/>
  <c r="AG198" i="1" s="1"/>
  <c r="AE195" i="1"/>
  <c r="X195" i="1"/>
  <c r="X198" i="1" s="1"/>
  <c r="V195" i="1"/>
  <c r="T195" i="1"/>
  <c r="R195" i="1"/>
  <c r="P195" i="1"/>
  <c r="N195" i="1"/>
  <c r="L195" i="1"/>
  <c r="J195" i="1"/>
  <c r="H195" i="1"/>
  <c r="H198" i="1" s="1"/>
  <c r="F195" i="1"/>
  <c r="D195" i="1"/>
  <c r="BD194" i="1"/>
  <c r="AI194" i="1"/>
  <c r="BD193" i="1"/>
  <c r="AW193" i="1"/>
  <c r="AU193" i="1"/>
  <c r="AS193" i="1"/>
  <c r="AQ193" i="1"/>
  <c r="AO193" i="1"/>
  <c r="AM193" i="1"/>
  <c r="AK193" i="1"/>
  <c r="AI193" i="1"/>
  <c r="AG193" i="1"/>
  <c r="AE193" i="1"/>
  <c r="V193" i="1"/>
  <c r="T193" i="1"/>
  <c r="R193" i="1"/>
  <c r="P193" i="1"/>
  <c r="P194" i="1" s="1"/>
  <c r="N193" i="1"/>
  <c r="L193" i="1"/>
  <c r="J193" i="1"/>
  <c r="H193" i="1"/>
  <c r="F193" i="1"/>
  <c r="D193" i="1"/>
  <c r="BD192" i="1"/>
  <c r="AW192" i="1"/>
  <c r="AU192" i="1"/>
  <c r="AS192" i="1"/>
  <c r="AQ192" i="1"/>
  <c r="AO192" i="1"/>
  <c r="AM192" i="1"/>
  <c r="AK192" i="1"/>
  <c r="AI192" i="1"/>
  <c r="AG192" i="1"/>
  <c r="AE192" i="1"/>
  <c r="V192" i="1"/>
  <c r="T192" i="1"/>
  <c r="R192" i="1"/>
  <c r="P192" i="1"/>
  <c r="N192" i="1"/>
  <c r="N194" i="1" s="1"/>
  <c r="L192" i="1"/>
  <c r="J192" i="1"/>
  <c r="H192" i="1"/>
  <c r="F192" i="1"/>
  <c r="D192" i="1"/>
  <c r="BD191" i="1"/>
  <c r="AW191" i="1"/>
  <c r="AU191" i="1"/>
  <c r="AU194" i="1" s="1"/>
  <c r="AS191" i="1"/>
  <c r="AS194" i="1" s="1"/>
  <c r="AQ191" i="1"/>
  <c r="AO191" i="1"/>
  <c r="AO194" i="1" s="1"/>
  <c r="AM191" i="1"/>
  <c r="AK191" i="1"/>
  <c r="AI191" i="1"/>
  <c r="AG191" i="1"/>
  <c r="AE191" i="1"/>
  <c r="V191" i="1"/>
  <c r="V194" i="1" s="1"/>
  <c r="T191" i="1"/>
  <c r="R191" i="1"/>
  <c r="R194" i="1" s="1"/>
  <c r="P191" i="1"/>
  <c r="N191" i="1"/>
  <c r="L191" i="1"/>
  <c r="J191" i="1"/>
  <c r="H191" i="1"/>
  <c r="H194" i="1" s="1"/>
  <c r="F191" i="1"/>
  <c r="F194" i="1" s="1"/>
  <c r="D191" i="1"/>
  <c r="AW190" i="1"/>
  <c r="BD189" i="1"/>
  <c r="AW189" i="1"/>
  <c r="AU189" i="1"/>
  <c r="AS189" i="1"/>
  <c r="AQ189" i="1"/>
  <c r="AO189" i="1"/>
  <c r="AM189" i="1"/>
  <c r="AK189" i="1"/>
  <c r="AI189" i="1"/>
  <c r="AG189" i="1"/>
  <c r="AE189" i="1"/>
  <c r="V189" i="1"/>
  <c r="T189" i="1"/>
  <c r="R189" i="1"/>
  <c r="P189" i="1"/>
  <c r="N189" i="1"/>
  <c r="L189" i="1"/>
  <c r="J189" i="1"/>
  <c r="H189" i="1"/>
  <c r="F189" i="1"/>
  <c r="D189" i="1"/>
  <c r="BD188" i="1"/>
  <c r="AW188" i="1"/>
  <c r="AU188" i="1"/>
  <c r="AS188" i="1"/>
  <c r="AQ188" i="1"/>
  <c r="AO188" i="1"/>
  <c r="AM188" i="1"/>
  <c r="AK188" i="1"/>
  <c r="AI188" i="1"/>
  <c r="AG188" i="1"/>
  <c r="AE188" i="1"/>
  <c r="V188" i="1"/>
  <c r="T188" i="1"/>
  <c r="R188" i="1"/>
  <c r="P188" i="1"/>
  <c r="N188" i="1"/>
  <c r="L188" i="1"/>
  <c r="L190" i="1" s="1"/>
  <c r="J188" i="1"/>
  <c r="H188" i="1"/>
  <c r="F188" i="1"/>
  <c r="D188" i="1"/>
  <c r="BD187" i="1"/>
  <c r="AW187" i="1"/>
  <c r="AU187" i="1"/>
  <c r="AS187" i="1"/>
  <c r="AQ187" i="1"/>
  <c r="AQ190" i="1" s="1"/>
  <c r="AO187" i="1"/>
  <c r="AO190" i="1" s="1"/>
  <c r="AM187" i="1"/>
  <c r="AK187" i="1"/>
  <c r="AI187" i="1"/>
  <c r="AG187" i="1"/>
  <c r="AE187" i="1"/>
  <c r="V187" i="1"/>
  <c r="V190" i="1" s="1"/>
  <c r="T187" i="1"/>
  <c r="T190" i="1" s="1"/>
  <c r="R187" i="1"/>
  <c r="P187" i="1"/>
  <c r="N187" i="1"/>
  <c r="L187" i="1"/>
  <c r="J187" i="1"/>
  <c r="H187" i="1"/>
  <c r="F187" i="1"/>
  <c r="F190" i="1" s="1"/>
  <c r="D187" i="1"/>
  <c r="BD185" i="1"/>
  <c r="AW185" i="1"/>
  <c r="AU185" i="1"/>
  <c r="AS185" i="1"/>
  <c r="AQ185" i="1"/>
  <c r="AO185" i="1"/>
  <c r="AM185" i="1"/>
  <c r="AK185" i="1"/>
  <c r="AI185" i="1"/>
  <c r="AG185" i="1"/>
  <c r="AE185" i="1"/>
  <c r="V185" i="1"/>
  <c r="T185" i="1"/>
  <c r="R185" i="1"/>
  <c r="P185" i="1"/>
  <c r="N185" i="1"/>
  <c r="L185" i="1"/>
  <c r="J185" i="1"/>
  <c r="H185" i="1"/>
  <c r="F185" i="1"/>
  <c r="D185" i="1"/>
  <c r="BD184" i="1"/>
  <c r="AW184" i="1"/>
  <c r="AU184" i="1"/>
  <c r="AS184" i="1"/>
  <c r="AQ184" i="1"/>
  <c r="AO184" i="1"/>
  <c r="AM184" i="1"/>
  <c r="AK184" i="1"/>
  <c r="AI184" i="1"/>
  <c r="AG184" i="1"/>
  <c r="AE184" i="1"/>
  <c r="V184" i="1"/>
  <c r="T184" i="1"/>
  <c r="R184" i="1"/>
  <c r="P184" i="1"/>
  <c r="N184" i="1"/>
  <c r="L184" i="1"/>
  <c r="J184" i="1"/>
  <c r="J186" i="1" s="1"/>
  <c r="H184" i="1"/>
  <c r="F184" i="1"/>
  <c r="D184" i="1"/>
  <c r="BD183" i="1"/>
  <c r="AW183" i="1"/>
  <c r="AU183" i="1"/>
  <c r="AS183" i="1"/>
  <c r="AS186" i="1" s="1"/>
  <c r="AQ183" i="1"/>
  <c r="AO183" i="1"/>
  <c r="AO186" i="1" s="1"/>
  <c r="AM183" i="1"/>
  <c r="AK183" i="1"/>
  <c r="AI183" i="1"/>
  <c r="AG183" i="1"/>
  <c r="AE183" i="1"/>
  <c r="V183" i="1"/>
  <c r="T183" i="1"/>
  <c r="T186" i="1" s="1"/>
  <c r="R183" i="1"/>
  <c r="P183" i="1"/>
  <c r="N183" i="1"/>
  <c r="L183" i="1"/>
  <c r="J183" i="1"/>
  <c r="H183" i="1"/>
  <c r="F183" i="1"/>
  <c r="D183" i="1"/>
  <c r="D186" i="1" s="1"/>
  <c r="AC209" i="1" l="1"/>
  <c r="BG209" i="1"/>
  <c r="R198" i="1"/>
  <c r="AC223" i="1"/>
  <c r="AM245" i="1"/>
  <c r="BE245" i="1" s="1"/>
  <c r="V206" i="1"/>
  <c r="AC243" i="1"/>
  <c r="BG243" i="1"/>
  <c r="P245" i="1"/>
  <c r="BE189" i="1"/>
  <c r="AS206" i="1"/>
  <c r="AO221" i="1"/>
  <c r="BE221" i="1" s="1"/>
  <c r="BE223" i="1"/>
  <c r="AG225" i="1"/>
  <c r="BE232" i="1"/>
  <c r="R237" i="1"/>
  <c r="AC236" i="1"/>
  <c r="AO245" i="1"/>
  <c r="AM198" i="1"/>
  <c r="BE200" i="1"/>
  <c r="BG220" i="1"/>
  <c r="BE225" i="1"/>
  <c r="BF205" i="1"/>
  <c r="BG219" i="1"/>
  <c r="D225" i="1"/>
  <c r="AC222" i="1"/>
  <c r="BG222" i="1"/>
  <c r="AG229" i="1"/>
  <c r="BE226" i="1"/>
  <c r="AC244" i="1"/>
  <c r="AG190" i="1"/>
  <c r="BE190" i="1" s="1"/>
  <c r="AE194" i="1"/>
  <c r="BE191" i="1"/>
  <c r="AQ206" i="1"/>
  <c r="AM237" i="1"/>
  <c r="AK186" i="1"/>
  <c r="BG183" i="1"/>
  <c r="AU186" i="1"/>
  <c r="AK190" i="1"/>
  <c r="AG202" i="1"/>
  <c r="BE202" i="1" s="1"/>
  <c r="BF201" i="1"/>
  <c r="BE208" i="1"/>
  <c r="BE218" i="1"/>
  <c r="BF219" i="1"/>
  <c r="AC219" i="1"/>
  <c r="BF231" i="1"/>
  <c r="AC235" i="1"/>
  <c r="BG235" i="1"/>
  <c r="V241" i="1"/>
  <c r="AM241" i="1"/>
  <c r="BE241" i="1" s="1"/>
  <c r="BD241" i="1"/>
  <c r="AC242" i="1"/>
  <c r="D245" i="1"/>
  <c r="BF242" i="1"/>
  <c r="BG242" i="1"/>
  <c r="T245" i="1"/>
  <c r="BE244" i="1"/>
  <c r="BG218" i="1"/>
  <c r="D221" i="1"/>
  <c r="AC218" i="1"/>
  <c r="AC197" i="1"/>
  <c r="AC189" i="1"/>
  <c r="F206" i="1"/>
  <c r="AI190" i="1"/>
  <c r="BD190" i="1"/>
  <c r="BG195" i="1"/>
  <c r="BE197" i="1"/>
  <c r="AY198" i="1"/>
  <c r="L202" i="1"/>
  <c r="AI202" i="1"/>
  <c r="BD202" i="1"/>
  <c r="AC200" i="1"/>
  <c r="AC216" i="1"/>
  <c r="BG216" i="1"/>
  <c r="BF216" i="1"/>
  <c r="D217" i="1"/>
  <c r="BE220" i="1"/>
  <c r="BF226" i="1"/>
  <c r="AC227" i="1"/>
  <c r="BF227" i="1"/>
  <c r="BG227" i="1"/>
  <c r="BE231" i="1"/>
  <c r="AE233" i="1"/>
  <c r="AU233" i="1"/>
  <c r="AO237" i="1"/>
  <c r="BE237" i="1"/>
  <c r="H241" i="1"/>
  <c r="BF241" i="1" s="1"/>
  <c r="BE238" i="1"/>
  <c r="BF251" i="1"/>
  <c r="AC251" i="1"/>
  <c r="BG251" i="1"/>
  <c r="BG196" i="1"/>
  <c r="BG207" i="1"/>
  <c r="AC207" i="1"/>
  <c r="AC208" i="1"/>
  <c r="BG208" i="1"/>
  <c r="BF208" i="1"/>
  <c r="BE214" i="1"/>
  <c r="BE215" i="1"/>
  <c r="AE217" i="1"/>
  <c r="BE217" i="1" s="1"/>
  <c r="BD221" i="1"/>
  <c r="R225" i="1"/>
  <c r="BE229" i="1"/>
  <c r="AC203" i="1"/>
  <c r="R245" i="1"/>
  <c r="BF220" i="1"/>
  <c r="AC220" i="1"/>
  <c r="BF224" i="1"/>
  <c r="J225" i="1"/>
  <c r="L233" i="1"/>
  <c r="R190" i="1"/>
  <c r="BF188" i="1"/>
  <c r="BE188" i="1"/>
  <c r="AI209" i="1"/>
  <c r="BE209" i="1" s="1"/>
  <c r="BE207" i="1"/>
  <c r="BF222" i="1"/>
  <c r="BF223" i="1"/>
  <c r="BG228" i="1"/>
  <c r="D229" i="1"/>
  <c r="BF230" i="1"/>
  <c r="J233" i="1"/>
  <c r="AC234" i="1"/>
  <c r="D237" i="1"/>
  <c r="BF234" i="1"/>
  <c r="BG234" i="1"/>
  <c r="BE236" i="1"/>
  <c r="AC239" i="1"/>
  <c r="BG239" i="1"/>
  <c r="BF239" i="1"/>
  <c r="AC226" i="1"/>
  <c r="BF228" i="1"/>
  <c r="AC230" i="1"/>
  <c r="BG238" i="1"/>
  <c r="P186" i="1"/>
  <c r="AM186" i="1"/>
  <c r="AW186" i="1"/>
  <c r="P190" i="1"/>
  <c r="AM190" i="1"/>
  <c r="BF191" i="1"/>
  <c r="T194" i="1"/>
  <c r="AQ194" i="1"/>
  <c r="BE193" i="1"/>
  <c r="N198" i="1"/>
  <c r="BF197" i="1"/>
  <c r="BG200" i="1"/>
  <c r="R206" i="1"/>
  <c r="AM206" i="1"/>
  <c r="BG204" i="1"/>
  <c r="AC205" i="1"/>
  <c r="BE210" i="1"/>
  <c r="BE211" i="1"/>
  <c r="BE212" i="1"/>
  <c r="AE213" i="1"/>
  <c r="BE213" i="1" s="1"/>
  <c r="AC231" i="1"/>
  <c r="D233" i="1"/>
  <c r="AG237" i="1"/>
  <c r="BF238" i="1"/>
  <c r="AG194" i="1"/>
  <c r="T198" i="1"/>
  <c r="BE204" i="1"/>
  <c r="H190" i="1"/>
  <c r="AE190" i="1"/>
  <c r="AU190" i="1"/>
  <c r="N190" i="1"/>
  <c r="L194" i="1"/>
  <c r="BE192" i="1"/>
  <c r="AC193" i="1"/>
  <c r="F198" i="1"/>
  <c r="V198" i="1"/>
  <c r="AQ198" i="1"/>
  <c r="F202" i="1"/>
  <c r="V202" i="1"/>
  <c r="AS202" i="1"/>
  <c r="BE201" i="1"/>
  <c r="BE203" i="1"/>
  <c r="AU206" i="1"/>
  <c r="BG231" i="1"/>
  <c r="AW194" i="1"/>
  <c r="AO198" i="1"/>
  <c r="X206" i="1"/>
  <c r="BF189" i="1"/>
  <c r="BF192" i="1"/>
  <c r="BE196" i="1"/>
  <c r="H202" i="1"/>
  <c r="AE202" i="1"/>
  <c r="AU202" i="1"/>
  <c r="BF200" i="1"/>
  <c r="AC201" i="1"/>
  <c r="BG203" i="1"/>
  <c r="BE205" i="1"/>
  <c r="AY206" i="1"/>
  <c r="BG210" i="1"/>
  <c r="AC210" i="1"/>
  <c r="BF210" i="1"/>
  <c r="BF211" i="1"/>
  <c r="BG211" i="1"/>
  <c r="AC211" i="1"/>
  <c r="BG212" i="1"/>
  <c r="BF212" i="1"/>
  <c r="AC212" i="1"/>
  <c r="D213" i="1"/>
  <c r="BF214" i="1"/>
  <c r="AC214" i="1"/>
  <c r="BG214" i="1"/>
  <c r="BG226" i="1"/>
  <c r="BG232" i="1"/>
  <c r="J194" i="1"/>
  <c r="AC195" i="1"/>
  <c r="BF199" i="1"/>
  <c r="H206" i="1"/>
  <c r="J190" i="1"/>
  <c r="BG189" i="1"/>
  <c r="AS190" i="1"/>
  <c r="AM194" i="1"/>
  <c r="BG192" i="1"/>
  <c r="BE195" i="1"/>
  <c r="AU198" i="1"/>
  <c r="J202" i="1"/>
  <c r="AW202" i="1"/>
  <c r="BG201" i="1"/>
  <c r="N206" i="1"/>
  <c r="P206" i="1"/>
  <c r="AC215" i="1"/>
  <c r="BG215" i="1"/>
  <c r="BF215" i="1"/>
  <c r="BE219" i="1"/>
  <c r="BG193" i="1"/>
  <c r="BE185" i="1"/>
  <c r="BG187" i="1"/>
  <c r="BF193" i="1"/>
  <c r="AK194" i="1"/>
  <c r="L198" i="1"/>
  <c r="AE198" i="1"/>
  <c r="L206" i="1"/>
  <c r="AE206" i="1"/>
  <c r="R186" i="1"/>
  <c r="L186" i="1"/>
  <c r="AC191" i="1"/>
  <c r="AC196" i="1"/>
  <c r="BG197" i="1"/>
  <c r="AC199" i="1"/>
  <c r="AC204" i="1"/>
  <c r="BG205" i="1"/>
  <c r="AC187" i="1"/>
  <c r="AC192" i="1"/>
  <c r="P198" i="1"/>
  <c r="H186" i="1"/>
  <c r="AI186" i="1"/>
  <c r="BF195" i="1"/>
  <c r="D198" i="1"/>
  <c r="BF203" i="1"/>
  <c r="D206" i="1"/>
  <c r="BE199" i="1"/>
  <c r="BF184" i="1"/>
  <c r="BG188" i="1"/>
  <c r="D194" i="1"/>
  <c r="AI198" i="1"/>
  <c r="D202" i="1"/>
  <c r="AI206" i="1"/>
  <c r="BE183" i="1"/>
  <c r="BD186" i="1"/>
  <c r="N186" i="1"/>
  <c r="BF185" i="1"/>
  <c r="AQ186" i="1"/>
  <c r="AE186" i="1"/>
  <c r="BG191" i="1"/>
  <c r="BG199" i="1"/>
  <c r="AC183" i="1"/>
  <c r="BE184" i="1"/>
  <c r="BE187" i="1"/>
  <c r="BG185" i="1"/>
  <c r="V186" i="1"/>
  <c r="AC188" i="1"/>
  <c r="D190" i="1"/>
  <c r="BF183" i="1"/>
  <c r="AC184" i="1"/>
  <c r="BF187" i="1"/>
  <c r="AC185" i="1"/>
  <c r="F186" i="1"/>
  <c r="AG186" i="1"/>
  <c r="BG184" i="1"/>
  <c r="BD181" i="1"/>
  <c r="BA181" i="1"/>
  <c r="AY181" i="1"/>
  <c r="AW181" i="1"/>
  <c r="AU181" i="1"/>
  <c r="AS181" i="1"/>
  <c r="AQ181" i="1"/>
  <c r="AO181" i="1"/>
  <c r="AM181" i="1"/>
  <c r="AK181" i="1"/>
  <c r="AI181" i="1"/>
  <c r="AG181" i="1"/>
  <c r="AE181" i="1"/>
  <c r="AB181" i="1"/>
  <c r="Z181" i="1"/>
  <c r="X181" i="1"/>
  <c r="V181" i="1"/>
  <c r="T181" i="1"/>
  <c r="R181" i="1"/>
  <c r="P181" i="1"/>
  <c r="N181" i="1"/>
  <c r="L181" i="1"/>
  <c r="J181" i="1"/>
  <c r="H181" i="1"/>
  <c r="F181" i="1"/>
  <c r="D181" i="1"/>
  <c r="BD180" i="1"/>
  <c r="BA180" i="1"/>
  <c r="AY180" i="1"/>
  <c r="AW180" i="1"/>
  <c r="AU180" i="1"/>
  <c r="AS180" i="1"/>
  <c r="AQ180" i="1"/>
  <c r="AO180" i="1"/>
  <c r="AM180" i="1"/>
  <c r="AK180" i="1"/>
  <c r="AI180" i="1"/>
  <c r="AG180" i="1"/>
  <c r="AE180" i="1"/>
  <c r="AB180" i="1"/>
  <c r="Z180" i="1"/>
  <c r="X180" i="1"/>
  <c r="X182" i="1" s="1"/>
  <c r="V180" i="1"/>
  <c r="T180" i="1"/>
  <c r="R180" i="1"/>
  <c r="P180" i="1"/>
  <c r="N180" i="1"/>
  <c r="L180" i="1"/>
  <c r="J180" i="1"/>
  <c r="H180" i="1"/>
  <c r="F180" i="1"/>
  <c r="D180" i="1"/>
  <c r="BD179" i="1"/>
  <c r="BA179" i="1"/>
  <c r="AY179" i="1"/>
  <c r="AY182" i="1" s="1"/>
  <c r="AW179" i="1"/>
  <c r="AU179" i="1"/>
  <c r="AS179" i="1"/>
  <c r="AS182" i="1" s="1"/>
  <c r="AQ179" i="1"/>
  <c r="AO179" i="1"/>
  <c r="AM179" i="1"/>
  <c r="AK179" i="1"/>
  <c r="AI179" i="1"/>
  <c r="AI182" i="1" s="1"/>
  <c r="AG179" i="1"/>
  <c r="AE179" i="1"/>
  <c r="Z179" i="1"/>
  <c r="Z182" i="1" s="1"/>
  <c r="AB179" i="1"/>
  <c r="X179" i="1"/>
  <c r="V179" i="1"/>
  <c r="T179" i="1"/>
  <c r="R179" i="1"/>
  <c r="R182" i="1" s="1"/>
  <c r="P179" i="1"/>
  <c r="N179" i="1"/>
  <c r="L179" i="1"/>
  <c r="L182" i="1" s="1"/>
  <c r="J179" i="1"/>
  <c r="H179" i="1"/>
  <c r="F179" i="1"/>
  <c r="D179" i="1"/>
  <c r="BD177" i="1"/>
  <c r="AW177" i="1"/>
  <c r="AU177" i="1"/>
  <c r="AS177" i="1"/>
  <c r="AQ177" i="1"/>
  <c r="AO177" i="1"/>
  <c r="AM177" i="1"/>
  <c r="AK177" i="1"/>
  <c r="AI177" i="1"/>
  <c r="AG177" i="1"/>
  <c r="AE177" i="1"/>
  <c r="V177" i="1"/>
  <c r="T177" i="1"/>
  <c r="R177" i="1"/>
  <c r="P177" i="1"/>
  <c r="N177" i="1"/>
  <c r="L177" i="1"/>
  <c r="J177" i="1"/>
  <c r="H177" i="1"/>
  <c r="F177" i="1"/>
  <c r="D177" i="1"/>
  <c r="BD176" i="1"/>
  <c r="AW176" i="1"/>
  <c r="AU176" i="1"/>
  <c r="AS176" i="1"/>
  <c r="AQ176" i="1"/>
  <c r="AO176" i="1"/>
  <c r="AM176" i="1"/>
  <c r="AK176" i="1"/>
  <c r="AI176" i="1"/>
  <c r="AG176" i="1"/>
  <c r="AE176" i="1"/>
  <c r="V176" i="1"/>
  <c r="T176" i="1"/>
  <c r="R176" i="1"/>
  <c r="P176" i="1"/>
  <c r="N176" i="1"/>
  <c r="L176" i="1"/>
  <c r="J176" i="1"/>
  <c r="H176" i="1"/>
  <c r="F176" i="1"/>
  <c r="D176" i="1"/>
  <c r="BD175" i="1"/>
  <c r="AW175" i="1"/>
  <c r="AW178" i="1" s="1"/>
  <c r="AU175" i="1"/>
  <c r="AS175" i="1"/>
  <c r="AQ175" i="1"/>
  <c r="AO175" i="1"/>
  <c r="AM175" i="1"/>
  <c r="AK175" i="1"/>
  <c r="AI175" i="1"/>
  <c r="AG175" i="1"/>
  <c r="AG178" i="1" s="1"/>
  <c r="AE175" i="1"/>
  <c r="V175" i="1"/>
  <c r="T175" i="1"/>
  <c r="R175" i="1"/>
  <c r="P175" i="1"/>
  <c r="N175" i="1"/>
  <c r="L175" i="1"/>
  <c r="J175" i="1"/>
  <c r="J178" i="1" s="1"/>
  <c r="H175" i="1"/>
  <c r="F175" i="1"/>
  <c r="D175" i="1"/>
  <c r="BD173" i="1"/>
  <c r="AY173" i="1"/>
  <c r="AW173" i="1"/>
  <c r="AW174" i="1" s="1"/>
  <c r="AU173" i="1"/>
  <c r="AS173" i="1"/>
  <c r="AQ173" i="1"/>
  <c r="AO173" i="1"/>
  <c r="AM173" i="1"/>
  <c r="AK173" i="1"/>
  <c r="AI173" i="1"/>
  <c r="AG173" i="1"/>
  <c r="AG174" i="1" s="1"/>
  <c r="AE173" i="1"/>
  <c r="V173" i="1"/>
  <c r="T173" i="1"/>
  <c r="R173" i="1"/>
  <c r="P173" i="1"/>
  <c r="N173" i="1"/>
  <c r="L173" i="1"/>
  <c r="J173" i="1"/>
  <c r="H173" i="1"/>
  <c r="F173" i="1"/>
  <c r="D173" i="1"/>
  <c r="BD172" i="1"/>
  <c r="AY172" i="1"/>
  <c r="AW172" i="1"/>
  <c r="AU172" i="1"/>
  <c r="AS172" i="1"/>
  <c r="AQ172" i="1"/>
  <c r="AO172" i="1"/>
  <c r="AM172" i="1"/>
  <c r="AK172" i="1"/>
  <c r="AI172" i="1"/>
  <c r="AG172" i="1"/>
  <c r="AE172" i="1"/>
  <c r="V172" i="1"/>
  <c r="T172" i="1"/>
  <c r="R172" i="1"/>
  <c r="P172" i="1"/>
  <c r="N172" i="1"/>
  <c r="L172" i="1"/>
  <c r="J172" i="1"/>
  <c r="H172" i="1"/>
  <c r="F172" i="1"/>
  <c r="D172" i="1"/>
  <c r="BD171" i="1"/>
  <c r="AY171" i="1"/>
  <c r="AW171" i="1"/>
  <c r="AU171" i="1"/>
  <c r="AS171" i="1"/>
  <c r="AQ171" i="1"/>
  <c r="AO171" i="1"/>
  <c r="AM171" i="1"/>
  <c r="AK171" i="1"/>
  <c r="AI171" i="1"/>
  <c r="AG171" i="1"/>
  <c r="AE171" i="1"/>
  <c r="V171" i="1"/>
  <c r="T171" i="1"/>
  <c r="R171" i="1"/>
  <c r="P171" i="1"/>
  <c r="N171" i="1"/>
  <c r="L171" i="1"/>
  <c r="J171" i="1"/>
  <c r="H171" i="1"/>
  <c r="F171" i="1"/>
  <c r="D171" i="1"/>
  <c r="BD169" i="1"/>
  <c r="AW169" i="1"/>
  <c r="AU169" i="1"/>
  <c r="AS169" i="1"/>
  <c r="AQ169" i="1"/>
  <c r="AO169" i="1"/>
  <c r="AM169" i="1"/>
  <c r="AK169" i="1"/>
  <c r="AI169" i="1"/>
  <c r="AG169" i="1"/>
  <c r="AE169" i="1"/>
  <c r="V169" i="1"/>
  <c r="T169" i="1"/>
  <c r="R169" i="1"/>
  <c r="P169" i="1"/>
  <c r="N169" i="1"/>
  <c r="L169" i="1"/>
  <c r="J169" i="1"/>
  <c r="H169" i="1"/>
  <c r="F169" i="1"/>
  <c r="D169" i="1"/>
  <c r="BD168" i="1"/>
  <c r="AW168" i="1"/>
  <c r="AU168" i="1"/>
  <c r="AS168" i="1"/>
  <c r="AQ168" i="1"/>
  <c r="AO168" i="1"/>
  <c r="AM168" i="1"/>
  <c r="AK168" i="1"/>
  <c r="AI168" i="1"/>
  <c r="AG168" i="1"/>
  <c r="AE168" i="1"/>
  <c r="V168" i="1"/>
  <c r="T168" i="1"/>
  <c r="R168" i="1"/>
  <c r="P168" i="1"/>
  <c r="N168" i="1"/>
  <c r="L168" i="1"/>
  <c r="J168" i="1"/>
  <c r="H168" i="1"/>
  <c r="F168" i="1"/>
  <c r="D168" i="1"/>
  <c r="BD167" i="1"/>
  <c r="BD170" i="1" s="1"/>
  <c r="AW167" i="1"/>
  <c r="AU167" i="1"/>
  <c r="AS167" i="1"/>
  <c r="AQ167" i="1"/>
  <c r="AO167" i="1"/>
  <c r="AM167" i="1"/>
  <c r="AM170" i="1" s="1"/>
  <c r="AK167" i="1"/>
  <c r="AI167" i="1"/>
  <c r="AI170" i="1" s="1"/>
  <c r="AG167" i="1"/>
  <c r="AE167" i="1"/>
  <c r="V167" i="1"/>
  <c r="T167" i="1"/>
  <c r="R167" i="1"/>
  <c r="P167" i="1"/>
  <c r="N167" i="1"/>
  <c r="L167" i="1"/>
  <c r="L170" i="1" s="1"/>
  <c r="J167" i="1"/>
  <c r="H167" i="1"/>
  <c r="F167" i="1"/>
  <c r="D167" i="1"/>
  <c r="BD165" i="1"/>
  <c r="AW165" i="1"/>
  <c r="AU165" i="1"/>
  <c r="AS165" i="1"/>
  <c r="AQ165" i="1"/>
  <c r="AO165" i="1"/>
  <c r="AM165" i="1"/>
  <c r="AK165" i="1"/>
  <c r="AI165" i="1"/>
  <c r="AG165" i="1"/>
  <c r="AE165" i="1"/>
  <c r="V165" i="1"/>
  <c r="T165" i="1"/>
  <c r="R165" i="1"/>
  <c r="P165" i="1"/>
  <c r="N165" i="1"/>
  <c r="L165" i="1"/>
  <c r="J165" i="1"/>
  <c r="H165" i="1"/>
  <c r="F165" i="1"/>
  <c r="D165" i="1"/>
  <c r="BD164" i="1"/>
  <c r="AW164" i="1"/>
  <c r="AU164" i="1"/>
  <c r="AS164" i="1"/>
  <c r="AQ164" i="1"/>
  <c r="AO164" i="1"/>
  <c r="AM164" i="1"/>
  <c r="AK164" i="1"/>
  <c r="AI164" i="1"/>
  <c r="AG164" i="1"/>
  <c r="AE164" i="1"/>
  <c r="V164" i="1"/>
  <c r="T164" i="1"/>
  <c r="R164" i="1"/>
  <c r="P164" i="1"/>
  <c r="N164" i="1"/>
  <c r="L164" i="1"/>
  <c r="J164" i="1"/>
  <c r="H164" i="1"/>
  <c r="F164" i="1"/>
  <c r="D164" i="1"/>
  <c r="BD163" i="1"/>
  <c r="AW163" i="1"/>
  <c r="AW166" i="1" s="1"/>
  <c r="AU163" i="1"/>
  <c r="AS163" i="1"/>
  <c r="AQ163" i="1"/>
  <c r="AO163" i="1"/>
  <c r="AM163" i="1"/>
  <c r="AK163" i="1"/>
  <c r="AI163" i="1"/>
  <c r="AG163" i="1"/>
  <c r="AE163" i="1"/>
  <c r="V163" i="1"/>
  <c r="T163" i="1"/>
  <c r="R163" i="1"/>
  <c r="P163" i="1"/>
  <c r="N163" i="1"/>
  <c r="L163" i="1"/>
  <c r="L166" i="1" s="1"/>
  <c r="J163" i="1"/>
  <c r="H163" i="1"/>
  <c r="F163" i="1"/>
  <c r="D163" i="1"/>
  <c r="BD161" i="1"/>
  <c r="BC161" i="1"/>
  <c r="BA161" i="1"/>
  <c r="AY161" i="1"/>
  <c r="AW161" i="1"/>
  <c r="AU161" i="1"/>
  <c r="AS161" i="1"/>
  <c r="AQ161" i="1"/>
  <c r="AO161" i="1"/>
  <c r="AM161" i="1"/>
  <c r="AK161" i="1"/>
  <c r="AI161" i="1"/>
  <c r="AG161" i="1"/>
  <c r="AE161" i="1"/>
  <c r="AB161" i="1"/>
  <c r="Z161" i="1"/>
  <c r="X161" i="1"/>
  <c r="X162" i="1" s="1"/>
  <c r="V161" i="1"/>
  <c r="T161" i="1"/>
  <c r="R161" i="1"/>
  <c r="P161" i="1"/>
  <c r="N161" i="1"/>
  <c r="L161" i="1"/>
  <c r="J161" i="1"/>
  <c r="H161" i="1"/>
  <c r="F161" i="1"/>
  <c r="D161" i="1"/>
  <c r="BD160" i="1"/>
  <c r="BC160" i="1"/>
  <c r="BA160" i="1"/>
  <c r="AY160" i="1"/>
  <c r="AW160" i="1"/>
  <c r="AU160" i="1"/>
  <c r="AU162" i="1" s="1"/>
  <c r="AS160" i="1"/>
  <c r="AQ160" i="1"/>
  <c r="AO160" i="1"/>
  <c r="AM160" i="1"/>
  <c r="AK160" i="1"/>
  <c r="AI160" i="1"/>
  <c r="AG160" i="1"/>
  <c r="AE160" i="1"/>
  <c r="AE162" i="1" s="1"/>
  <c r="AB160" i="1"/>
  <c r="Z160" i="1"/>
  <c r="X160" i="1"/>
  <c r="V160" i="1"/>
  <c r="T160" i="1"/>
  <c r="R160" i="1"/>
  <c r="P160" i="1"/>
  <c r="N160" i="1"/>
  <c r="L160" i="1"/>
  <c r="J160" i="1"/>
  <c r="H160" i="1"/>
  <c r="F160" i="1"/>
  <c r="D160" i="1"/>
  <c r="BD159" i="1"/>
  <c r="BC159" i="1"/>
  <c r="BA159" i="1"/>
  <c r="AY159" i="1"/>
  <c r="AY162" i="1" s="1"/>
  <c r="AW159" i="1"/>
  <c r="AU159" i="1"/>
  <c r="AS159" i="1"/>
  <c r="AQ159" i="1"/>
  <c r="AO159" i="1"/>
  <c r="AM159" i="1"/>
  <c r="AK159" i="1"/>
  <c r="AI159" i="1"/>
  <c r="AG159" i="1"/>
  <c r="AE159" i="1"/>
  <c r="AB159" i="1"/>
  <c r="Z159" i="1"/>
  <c r="X159" i="1"/>
  <c r="V159" i="1"/>
  <c r="T159" i="1"/>
  <c r="T162" i="1" s="1"/>
  <c r="R159" i="1"/>
  <c r="R162" i="1" s="1"/>
  <c r="P159" i="1"/>
  <c r="N159" i="1"/>
  <c r="L159" i="1"/>
  <c r="J159" i="1"/>
  <c r="H159" i="1"/>
  <c r="F159" i="1"/>
  <c r="D159" i="1"/>
  <c r="D162" i="1" s="1"/>
  <c r="BC162" i="1" l="1"/>
  <c r="AG166" i="1"/>
  <c r="BD162" i="1"/>
  <c r="D174" i="1"/>
  <c r="BD178" i="1"/>
  <c r="BG241" i="1"/>
  <c r="R166" i="1"/>
  <c r="AO166" i="1"/>
  <c r="T170" i="1"/>
  <c r="F174" i="1"/>
  <c r="V174" i="1"/>
  <c r="AS174" i="1"/>
  <c r="BG176" i="1"/>
  <c r="BE186" i="1"/>
  <c r="BF221" i="1"/>
  <c r="BG233" i="1"/>
  <c r="BF233" i="1"/>
  <c r="AC233" i="1"/>
  <c r="AC237" i="1"/>
  <c r="BF237" i="1"/>
  <c r="BG237" i="1"/>
  <c r="BE233" i="1"/>
  <c r="AC221" i="1"/>
  <c r="BG221" i="1"/>
  <c r="BF225" i="1"/>
  <c r="BG225" i="1"/>
  <c r="BG173" i="1"/>
  <c r="AC241" i="1"/>
  <c r="H162" i="1"/>
  <c r="AI162" i="1"/>
  <c r="AO170" i="1"/>
  <c r="T174" i="1"/>
  <c r="AI178" i="1"/>
  <c r="BG160" i="1"/>
  <c r="BF163" i="1"/>
  <c r="AQ166" i="1"/>
  <c r="AY174" i="1"/>
  <c r="BG175" i="1"/>
  <c r="T178" i="1"/>
  <c r="AQ178" i="1"/>
  <c r="F182" i="1"/>
  <c r="V182" i="1"/>
  <c r="AM182" i="1"/>
  <c r="BD182" i="1"/>
  <c r="BF186" i="1"/>
  <c r="BE194" i="1"/>
  <c r="BF209" i="1"/>
  <c r="BF229" i="1"/>
  <c r="AC229" i="1"/>
  <c r="BG229" i="1"/>
  <c r="AC161" i="1"/>
  <c r="AM162" i="1"/>
  <c r="AC168" i="1"/>
  <c r="AO162" i="1"/>
  <c r="BG164" i="1"/>
  <c r="AQ174" i="1"/>
  <c r="BE180" i="1"/>
  <c r="AC217" i="1"/>
  <c r="BF217" i="1"/>
  <c r="BG217" i="1"/>
  <c r="AB162" i="1"/>
  <c r="T166" i="1"/>
  <c r="AQ170" i="1"/>
  <c r="F178" i="1"/>
  <c r="V178" i="1"/>
  <c r="AS178" i="1"/>
  <c r="H182" i="1"/>
  <c r="AK182" i="1"/>
  <c r="BA182" i="1"/>
  <c r="BG213" i="1"/>
  <c r="AC213" i="1"/>
  <c r="BF213" i="1"/>
  <c r="AC225" i="1"/>
  <c r="AC245" i="1"/>
  <c r="BF245" i="1"/>
  <c r="BG245" i="1"/>
  <c r="BD166" i="1"/>
  <c r="H174" i="1"/>
  <c r="L178" i="1"/>
  <c r="L162" i="1"/>
  <c r="AS162" i="1"/>
  <c r="P162" i="1"/>
  <c r="AG162" i="1"/>
  <c r="AW162" i="1"/>
  <c r="AK166" i="1"/>
  <c r="BF167" i="1"/>
  <c r="AG170" i="1"/>
  <c r="AW170" i="1"/>
  <c r="AC180" i="1"/>
  <c r="BE165" i="1"/>
  <c r="BF169" i="1"/>
  <c r="V170" i="1"/>
  <c r="L174" i="1"/>
  <c r="BG177" i="1"/>
  <c r="N182" i="1"/>
  <c r="AE182" i="1"/>
  <c r="AU182" i="1"/>
  <c r="BE181" i="1"/>
  <c r="BF159" i="1"/>
  <c r="Z162" i="1"/>
  <c r="AQ162" i="1"/>
  <c r="BF161" i="1"/>
  <c r="F166" i="1"/>
  <c r="V166" i="1"/>
  <c r="AS166" i="1"/>
  <c r="N166" i="1"/>
  <c r="N170" i="1"/>
  <c r="AK170" i="1"/>
  <c r="BE169" i="1"/>
  <c r="H178" i="1"/>
  <c r="AE178" i="1"/>
  <c r="AU178" i="1"/>
  <c r="P182" i="1"/>
  <c r="AG182" i="1"/>
  <c r="AW182" i="1"/>
  <c r="AE166" i="1"/>
  <c r="P170" i="1"/>
  <c r="BE176" i="1"/>
  <c r="AC181" i="1"/>
  <c r="BF206" i="1"/>
  <c r="BG206" i="1"/>
  <c r="AC206" i="1"/>
  <c r="N162" i="1"/>
  <c r="BE159" i="1"/>
  <c r="J166" i="1"/>
  <c r="R170" i="1"/>
  <c r="BG168" i="1"/>
  <c r="AS170" i="1"/>
  <c r="N174" i="1"/>
  <c r="AK174" i="1"/>
  <c r="BD174" i="1"/>
  <c r="BF176" i="1"/>
  <c r="AC177" i="1"/>
  <c r="D182" i="1"/>
  <c r="T182" i="1"/>
  <c r="BE206" i="1"/>
  <c r="AU166" i="1"/>
  <c r="P166" i="1"/>
  <c r="BE168" i="1"/>
  <c r="AC173" i="1"/>
  <c r="BF198" i="1"/>
  <c r="AC198" i="1"/>
  <c r="BG198" i="1"/>
  <c r="BF160" i="1"/>
  <c r="BG161" i="1"/>
  <c r="AM174" i="1"/>
  <c r="BG171" i="1"/>
  <c r="BE175" i="1"/>
  <c r="AC176" i="1"/>
  <c r="AO182" i="1"/>
  <c r="BG179" i="1"/>
  <c r="BE198" i="1"/>
  <c r="BG163" i="1"/>
  <c r="BE161" i="1"/>
  <c r="H166" i="1"/>
  <c r="BE172" i="1"/>
  <c r="AC165" i="1"/>
  <c r="AC167" i="1"/>
  <c r="D170" i="1"/>
  <c r="P174" i="1"/>
  <c r="BF175" i="1"/>
  <c r="BF190" i="1"/>
  <c r="BG190" i="1"/>
  <c r="AC190" i="1"/>
  <c r="AC202" i="1"/>
  <c r="BF202" i="1"/>
  <c r="BG202" i="1"/>
  <c r="BE160" i="1"/>
  <c r="F162" i="1"/>
  <c r="V162" i="1"/>
  <c r="AK162" i="1"/>
  <c r="BA162" i="1"/>
  <c r="AM166" i="1"/>
  <c r="AC164" i="1"/>
  <c r="BE167" i="1"/>
  <c r="AU170" i="1"/>
  <c r="R174" i="1"/>
  <c r="AO174" i="1"/>
  <c r="AC172" i="1"/>
  <c r="BE173" i="1"/>
  <c r="AU174" i="1"/>
  <c r="R178" i="1"/>
  <c r="AO178" i="1"/>
  <c r="J182" i="1"/>
  <c r="AB182" i="1"/>
  <c r="AQ182" i="1"/>
  <c r="BF180" i="1"/>
  <c r="AC186" i="1"/>
  <c r="AC194" i="1"/>
  <c r="BF194" i="1"/>
  <c r="BG194" i="1"/>
  <c r="BG159" i="1"/>
  <c r="BE163" i="1"/>
  <c r="AI166" i="1"/>
  <c r="F170" i="1"/>
  <c r="BF179" i="1"/>
  <c r="BF165" i="1"/>
  <c r="AE174" i="1"/>
  <c r="BF177" i="1"/>
  <c r="P178" i="1"/>
  <c r="AK178" i="1"/>
  <c r="AC179" i="1"/>
  <c r="BE179" i="1"/>
  <c r="AC163" i="1"/>
  <c r="BG167" i="1"/>
  <c r="J170" i="1"/>
  <c r="AE170" i="1"/>
  <c r="AC171" i="1"/>
  <c r="BF172" i="1"/>
  <c r="AC175" i="1"/>
  <c r="BE177" i="1"/>
  <c r="AM178" i="1"/>
  <c r="AC160" i="1"/>
  <c r="BF164" i="1"/>
  <c r="AC169" i="1"/>
  <c r="N178" i="1"/>
  <c r="AC159" i="1"/>
  <c r="BE164" i="1"/>
  <c r="H170" i="1"/>
  <c r="J174" i="1"/>
  <c r="D166" i="1"/>
  <c r="AI174" i="1"/>
  <c r="J162" i="1"/>
  <c r="BF168" i="1"/>
  <c r="BG169" i="1"/>
  <c r="BF173" i="1"/>
  <c r="BF181" i="1"/>
  <c r="BG165" i="1"/>
  <c r="BF171" i="1"/>
  <c r="BE171" i="1"/>
  <c r="D178" i="1"/>
  <c r="BG181" i="1"/>
  <c r="BG180" i="1"/>
  <c r="BG186" i="1"/>
  <c r="BG172" i="1"/>
  <c r="L155" i="1"/>
  <c r="L156" i="1"/>
  <c r="J157" i="1"/>
  <c r="BD157" i="1"/>
  <c r="AW157" i="1"/>
  <c r="AU157" i="1"/>
  <c r="AS157" i="1"/>
  <c r="AQ157" i="1"/>
  <c r="AO157" i="1"/>
  <c r="AM157" i="1"/>
  <c r="AK157" i="1"/>
  <c r="AI157" i="1"/>
  <c r="AG157" i="1"/>
  <c r="AE157" i="1"/>
  <c r="V157" i="1"/>
  <c r="T157" i="1"/>
  <c r="R157" i="1"/>
  <c r="P155" i="1"/>
  <c r="P156" i="1"/>
  <c r="P157" i="1"/>
  <c r="N157" i="1"/>
  <c r="L157" i="1"/>
  <c r="H157" i="1"/>
  <c r="F157" i="1"/>
  <c r="D157" i="1"/>
  <c r="BD156" i="1"/>
  <c r="AW156" i="1"/>
  <c r="AU156" i="1"/>
  <c r="AS156" i="1"/>
  <c r="AQ156" i="1"/>
  <c r="AO156" i="1"/>
  <c r="AM156" i="1"/>
  <c r="AK156" i="1"/>
  <c r="AI156" i="1"/>
  <c r="AG156" i="1"/>
  <c r="AE156" i="1"/>
  <c r="V156" i="1"/>
  <c r="T156" i="1"/>
  <c r="R156" i="1"/>
  <c r="N156" i="1"/>
  <c r="J156" i="1"/>
  <c r="H156" i="1"/>
  <c r="F156" i="1"/>
  <c r="D156" i="1"/>
  <c r="BD155" i="1"/>
  <c r="AW155" i="1"/>
  <c r="AU155" i="1"/>
  <c r="AS155" i="1"/>
  <c r="AQ155" i="1"/>
  <c r="AO155" i="1"/>
  <c r="AM155" i="1"/>
  <c r="AK155" i="1"/>
  <c r="AI155" i="1"/>
  <c r="AG155" i="1"/>
  <c r="AE155" i="1"/>
  <c r="V155" i="1"/>
  <c r="T155" i="1"/>
  <c r="T158" i="1" s="1"/>
  <c r="R155" i="1"/>
  <c r="N155" i="1"/>
  <c r="J155" i="1"/>
  <c r="H155" i="1"/>
  <c r="F155" i="1"/>
  <c r="D155" i="1"/>
  <c r="BD153" i="1"/>
  <c r="BC153" i="1"/>
  <c r="BA153" i="1"/>
  <c r="AY153" i="1"/>
  <c r="AW153" i="1"/>
  <c r="AU153" i="1"/>
  <c r="AS153" i="1"/>
  <c r="AQ153" i="1"/>
  <c r="AO153" i="1"/>
  <c r="AM153" i="1"/>
  <c r="AK153" i="1"/>
  <c r="AI153" i="1"/>
  <c r="AG153" i="1"/>
  <c r="AE153" i="1"/>
  <c r="AB153" i="1"/>
  <c r="Z153" i="1"/>
  <c r="X153" i="1"/>
  <c r="V153" i="1"/>
  <c r="T153" i="1"/>
  <c r="R153" i="1"/>
  <c r="P153" i="1"/>
  <c r="N153" i="1"/>
  <c r="L153" i="1"/>
  <c r="J153" i="1"/>
  <c r="H153" i="1"/>
  <c r="F153" i="1"/>
  <c r="D153" i="1"/>
  <c r="BD152" i="1"/>
  <c r="BC152" i="1"/>
  <c r="BA152" i="1"/>
  <c r="AY152" i="1"/>
  <c r="AW152" i="1"/>
  <c r="AU152" i="1"/>
  <c r="AS152" i="1"/>
  <c r="AQ152" i="1"/>
  <c r="AO152" i="1"/>
  <c r="AM152" i="1"/>
  <c r="AK152" i="1"/>
  <c r="AI152" i="1"/>
  <c r="AG152" i="1"/>
  <c r="AE152" i="1"/>
  <c r="AB152" i="1"/>
  <c r="Z152" i="1"/>
  <c r="X152" i="1"/>
  <c r="V152" i="1"/>
  <c r="T152" i="1"/>
  <c r="R152" i="1"/>
  <c r="P152" i="1"/>
  <c r="N152" i="1"/>
  <c r="L152" i="1"/>
  <c r="J152" i="1"/>
  <c r="J154" i="1" s="1"/>
  <c r="H152" i="1"/>
  <c r="F152" i="1"/>
  <c r="D152" i="1"/>
  <c r="BD151" i="1"/>
  <c r="BC151" i="1"/>
  <c r="BA151" i="1"/>
  <c r="AY151" i="1"/>
  <c r="AW151" i="1"/>
  <c r="AW154" i="1" s="1"/>
  <c r="AU151" i="1"/>
  <c r="AS151" i="1"/>
  <c r="X151" i="1"/>
  <c r="AQ151" i="1"/>
  <c r="AO151" i="1"/>
  <c r="AM151" i="1"/>
  <c r="AM154" i="1" s="1"/>
  <c r="AK151" i="1"/>
  <c r="AI151" i="1"/>
  <c r="AG151" i="1"/>
  <c r="AG154" i="1" s="1"/>
  <c r="AE151" i="1"/>
  <c r="AB151" i="1"/>
  <c r="Z151" i="1"/>
  <c r="V151" i="1"/>
  <c r="T151" i="1"/>
  <c r="R151" i="1"/>
  <c r="P151" i="1"/>
  <c r="N151" i="1"/>
  <c r="L151" i="1"/>
  <c r="J151" i="1"/>
  <c r="H151" i="1"/>
  <c r="H154" i="1" s="1"/>
  <c r="F151" i="1"/>
  <c r="D151" i="1"/>
  <c r="BD149" i="1"/>
  <c r="BD150" i="1" s="1"/>
  <c r="BC149" i="1"/>
  <c r="BA149" i="1"/>
  <c r="AY149" i="1"/>
  <c r="AW149" i="1"/>
  <c r="AU149" i="1"/>
  <c r="AS149" i="1"/>
  <c r="AQ149" i="1"/>
  <c r="AO149" i="1"/>
  <c r="AM149" i="1"/>
  <c r="AK149" i="1"/>
  <c r="AI149" i="1"/>
  <c r="AG149" i="1"/>
  <c r="AE149" i="1"/>
  <c r="AB149" i="1"/>
  <c r="Z149" i="1"/>
  <c r="X149" i="1"/>
  <c r="V149" i="1"/>
  <c r="T149" i="1"/>
  <c r="R149" i="1"/>
  <c r="P149" i="1"/>
  <c r="N149" i="1"/>
  <c r="L149" i="1"/>
  <c r="J149" i="1"/>
  <c r="H149" i="1"/>
  <c r="F149" i="1"/>
  <c r="D149" i="1"/>
  <c r="BD148" i="1"/>
  <c r="BC148" i="1"/>
  <c r="BA148" i="1"/>
  <c r="AY148" i="1"/>
  <c r="AW148" i="1"/>
  <c r="AW150" i="1" s="1"/>
  <c r="AU148" i="1"/>
  <c r="AS148" i="1"/>
  <c r="AQ148" i="1"/>
  <c r="AO148" i="1"/>
  <c r="AM148" i="1"/>
  <c r="AK148" i="1"/>
  <c r="AI148" i="1"/>
  <c r="AG148" i="1"/>
  <c r="AG150" i="1" s="1"/>
  <c r="AE148" i="1"/>
  <c r="AB148" i="1"/>
  <c r="Z148" i="1"/>
  <c r="X148" i="1"/>
  <c r="V148" i="1"/>
  <c r="T148" i="1"/>
  <c r="R148" i="1"/>
  <c r="P148" i="1"/>
  <c r="N148" i="1"/>
  <c r="L148" i="1"/>
  <c r="J148" i="1"/>
  <c r="H148" i="1"/>
  <c r="F148" i="1"/>
  <c r="D148" i="1"/>
  <c r="BD147" i="1"/>
  <c r="BC147" i="1"/>
  <c r="BA147" i="1"/>
  <c r="AY147" i="1"/>
  <c r="AW147" i="1"/>
  <c r="AU147" i="1"/>
  <c r="AS147" i="1"/>
  <c r="AQ147" i="1"/>
  <c r="AO147" i="1"/>
  <c r="AM147" i="1"/>
  <c r="AK147" i="1"/>
  <c r="AI147" i="1"/>
  <c r="AG147" i="1"/>
  <c r="AE147" i="1"/>
  <c r="AB147" i="1"/>
  <c r="Z147" i="1"/>
  <c r="X147" i="1"/>
  <c r="V147" i="1"/>
  <c r="T147" i="1"/>
  <c r="R147" i="1"/>
  <c r="P147" i="1"/>
  <c r="N147" i="1"/>
  <c r="L147" i="1"/>
  <c r="J147" i="1"/>
  <c r="H147" i="1"/>
  <c r="F147" i="1"/>
  <c r="D147" i="1"/>
  <c r="BD145" i="1"/>
  <c r="AW145" i="1"/>
  <c r="AU145" i="1"/>
  <c r="AS145" i="1"/>
  <c r="AQ145" i="1"/>
  <c r="AO145" i="1"/>
  <c r="AM145" i="1"/>
  <c r="AK145" i="1"/>
  <c r="AI145" i="1"/>
  <c r="AG145" i="1"/>
  <c r="AE145" i="1"/>
  <c r="X145" i="1"/>
  <c r="V145" i="1"/>
  <c r="T145" i="1"/>
  <c r="R145" i="1"/>
  <c r="P145" i="1"/>
  <c r="N145" i="1"/>
  <c r="L145" i="1"/>
  <c r="J145" i="1"/>
  <c r="H145" i="1"/>
  <c r="F145" i="1"/>
  <c r="D145" i="1"/>
  <c r="BD144" i="1"/>
  <c r="AW144" i="1"/>
  <c r="AU144" i="1"/>
  <c r="AS144" i="1"/>
  <c r="AQ144" i="1"/>
  <c r="AO144" i="1"/>
  <c r="AM144" i="1"/>
  <c r="AK144" i="1"/>
  <c r="AI144" i="1"/>
  <c r="AG144" i="1"/>
  <c r="AE144" i="1"/>
  <c r="X144" i="1"/>
  <c r="V144" i="1"/>
  <c r="T144" i="1"/>
  <c r="R144" i="1"/>
  <c r="P144" i="1"/>
  <c r="N144" i="1"/>
  <c r="L144" i="1"/>
  <c r="J144" i="1"/>
  <c r="H144" i="1"/>
  <c r="F144" i="1"/>
  <c r="D144" i="1"/>
  <c r="BD143" i="1"/>
  <c r="AW143" i="1"/>
  <c r="AU143" i="1"/>
  <c r="AS143" i="1"/>
  <c r="AQ143" i="1"/>
  <c r="AO143" i="1"/>
  <c r="AM143" i="1"/>
  <c r="AK143" i="1"/>
  <c r="AI143" i="1"/>
  <c r="AG143" i="1"/>
  <c r="AE143" i="1"/>
  <c r="X143" i="1"/>
  <c r="V143" i="1"/>
  <c r="T143" i="1"/>
  <c r="R143" i="1"/>
  <c r="P143" i="1"/>
  <c r="N143" i="1"/>
  <c r="L143" i="1"/>
  <c r="J143" i="1"/>
  <c r="H143" i="1"/>
  <c r="F143" i="1"/>
  <c r="D143" i="1"/>
  <c r="BD141" i="1"/>
  <c r="AW141" i="1"/>
  <c r="AU141" i="1"/>
  <c r="AS141" i="1"/>
  <c r="AQ141" i="1"/>
  <c r="AO141" i="1"/>
  <c r="AM141" i="1"/>
  <c r="AK141" i="1"/>
  <c r="AI141" i="1"/>
  <c r="AG141" i="1"/>
  <c r="AE141" i="1"/>
  <c r="V141" i="1"/>
  <c r="T141" i="1"/>
  <c r="R141" i="1"/>
  <c r="P141" i="1"/>
  <c r="N141" i="1"/>
  <c r="L141" i="1"/>
  <c r="J141" i="1"/>
  <c r="H141" i="1"/>
  <c r="F141" i="1"/>
  <c r="D141" i="1"/>
  <c r="BD140" i="1"/>
  <c r="AW140" i="1"/>
  <c r="AU140" i="1"/>
  <c r="AS140" i="1"/>
  <c r="AQ140" i="1"/>
  <c r="AO140" i="1"/>
  <c r="AM140" i="1"/>
  <c r="AK140" i="1"/>
  <c r="AI140" i="1"/>
  <c r="AG140" i="1"/>
  <c r="AE140" i="1"/>
  <c r="V140" i="1"/>
  <c r="T140" i="1"/>
  <c r="R140" i="1"/>
  <c r="P140" i="1"/>
  <c r="N140" i="1"/>
  <c r="L140" i="1"/>
  <c r="J140" i="1"/>
  <c r="H140" i="1"/>
  <c r="F140" i="1"/>
  <c r="D140" i="1"/>
  <c r="BD139" i="1"/>
  <c r="AW139" i="1"/>
  <c r="AU139" i="1"/>
  <c r="AS139" i="1"/>
  <c r="AQ139" i="1"/>
  <c r="AO139" i="1"/>
  <c r="AM139" i="1"/>
  <c r="AK139" i="1"/>
  <c r="AI139" i="1"/>
  <c r="AG139" i="1"/>
  <c r="AE139" i="1"/>
  <c r="V139" i="1"/>
  <c r="T139" i="1"/>
  <c r="R139" i="1"/>
  <c r="P139" i="1"/>
  <c r="N139" i="1"/>
  <c r="L139" i="1"/>
  <c r="J139" i="1"/>
  <c r="H139" i="1"/>
  <c r="F139" i="1"/>
  <c r="D139" i="1"/>
  <c r="BD137" i="1"/>
  <c r="BA137" i="1"/>
  <c r="AY137" i="1"/>
  <c r="AW137" i="1"/>
  <c r="AU137" i="1"/>
  <c r="AS137" i="1"/>
  <c r="AQ137" i="1"/>
  <c r="AO137" i="1"/>
  <c r="AM137" i="1"/>
  <c r="AK137" i="1"/>
  <c r="AI137" i="1"/>
  <c r="AG137" i="1"/>
  <c r="AE137" i="1"/>
  <c r="Z137" i="1"/>
  <c r="X137" i="1"/>
  <c r="V137" i="1"/>
  <c r="T137" i="1"/>
  <c r="R137" i="1"/>
  <c r="P137" i="1"/>
  <c r="N137" i="1"/>
  <c r="L137" i="1"/>
  <c r="J137" i="1"/>
  <c r="H137" i="1"/>
  <c r="F137" i="1"/>
  <c r="D137" i="1"/>
  <c r="BD136" i="1"/>
  <c r="BA136" i="1"/>
  <c r="AY136" i="1"/>
  <c r="AW136" i="1"/>
  <c r="AU136" i="1"/>
  <c r="AS136" i="1"/>
  <c r="AQ135" i="1"/>
  <c r="AQ136" i="1"/>
  <c r="AO136" i="1"/>
  <c r="AM136" i="1"/>
  <c r="AK136" i="1"/>
  <c r="AI136" i="1"/>
  <c r="AG136" i="1"/>
  <c r="AE136" i="1"/>
  <c r="Z136" i="1"/>
  <c r="X136" i="1"/>
  <c r="V136" i="1"/>
  <c r="T136" i="1"/>
  <c r="R136" i="1"/>
  <c r="P136" i="1"/>
  <c r="N136" i="1"/>
  <c r="L136" i="1"/>
  <c r="J136" i="1"/>
  <c r="H136" i="1"/>
  <c r="F136" i="1"/>
  <c r="D136" i="1"/>
  <c r="BD135" i="1"/>
  <c r="BA135" i="1"/>
  <c r="AY135" i="1"/>
  <c r="AW135" i="1"/>
  <c r="AU135" i="1"/>
  <c r="AS135" i="1"/>
  <c r="AO135" i="1"/>
  <c r="AM135" i="1"/>
  <c r="AK135" i="1"/>
  <c r="AI135" i="1"/>
  <c r="AG135" i="1"/>
  <c r="AE135" i="1"/>
  <c r="Z135" i="1"/>
  <c r="X135" i="1"/>
  <c r="V135" i="1"/>
  <c r="T135" i="1"/>
  <c r="R135" i="1"/>
  <c r="P135" i="1"/>
  <c r="N135" i="1"/>
  <c r="L135" i="1"/>
  <c r="J135" i="1"/>
  <c r="H135" i="1"/>
  <c r="F135" i="1"/>
  <c r="D135" i="1"/>
  <c r="BD133" i="1"/>
  <c r="AW133" i="1"/>
  <c r="AU133" i="1"/>
  <c r="AS133" i="1"/>
  <c r="AQ133" i="1"/>
  <c r="AO133" i="1"/>
  <c r="AM133" i="1"/>
  <c r="AK133" i="1"/>
  <c r="AI133" i="1"/>
  <c r="AG133" i="1"/>
  <c r="AE133" i="1"/>
  <c r="V133" i="1"/>
  <c r="T133" i="1"/>
  <c r="R133" i="1"/>
  <c r="P133" i="1"/>
  <c r="N133" i="1"/>
  <c r="L133" i="1"/>
  <c r="J133" i="1"/>
  <c r="H133" i="1"/>
  <c r="F133" i="1"/>
  <c r="D133" i="1"/>
  <c r="BD132" i="1"/>
  <c r="AW132" i="1"/>
  <c r="AU132" i="1"/>
  <c r="AS132" i="1"/>
  <c r="AQ132" i="1"/>
  <c r="AO132" i="1"/>
  <c r="AM132" i="1"/>
  <c r="AK132" i="1"/>
  <c r="AI132" i="1"/>
  <c r="AG132" i="1"/>
  <c r="AE132" i="1"/>
  <c r="V132" i="1"/>
  <c r="T132" i="1"/>
  <c r="R132" i="1"/>
  <c r="P132" i="1"/>
  <c r="N132" i="1"/>
  <c r="L132" i="1"/>
  <c r="J132" i="1"/>
  <c r="H132" i="1"/>
  <c r="D132" i="1"/>
  <c r="F132" i="1"/>
  <c r="BD131" i="1"/>
  <c r="AW131" i="1"/>
  <c r="AU131" i="1"/>
  <c r="AS131" i="1"/>
  <c r="AQ131" i="1"/>
  <c r="AO131" i="1"/>
  <c r="AM131" i="1"/>
  <c r="AK131" i="1"/>
  <c r="AI131" i="1"/>
  <c r="AG131" i="1"/>
  <c r="AE131" i="1"/>
  <c r="V131" i="1"/>
  <c r="T131" i="1"/>
  <c r="R131" i="1"/>
  <c r="P131" i="1"/>
  <c r="N131" i="1"/>
  <c r="L131" i="1"/>
  <c r="J131" i="1"/>
  <c r="H131" i="1"/>
  <c r="F131" i="1"/>
  <c r="D131" i="1"/>
  <c r="BD129" i="1"/>
  <c r="AY129" i="1"/>
  <c r="AW129" i="1"/>
  <c r="AU129" i="1"/>
  <c r="AS129" i="1"/>
  <c r="AQ129" i="1"/>
  <c r="AO129" i="1"/>
  <c r="AM129" i="1"/>
  <c r="AK129" i="1"/>
  <c r="AI129" i="1"/>
  <c r="AG129" i="1"/>
  <c r="AE129" i="1"/>
  <c r="Z129" i="1"/>
  <c r="X129" i="1"/>
  <c r="V129" i="1"/>
  <c r="T129" i="1"/>
  <c r="R129" i="1"/>
  <c r="P129" i="1"/>
  <c r="N129" i="1"/>
  <c r="L129" i="1"/>
  <c r="J129" i="1"/>
  <c r="H129" i="1"/>
  <c r="F129" i="1"/>
  <c r="D129" i="1"/>
  <c r="BD128" i="1"/>
  <c r="AY128" i="1"/>
  <c r="AW128" i="1"/>
  <c r="AU128" i="1"/>
  <c r="AS128" i="1"/>
  <c r="AQ128" i="1"/>
  <c r="AO128" i="1"/>
  <c r="AM128" i="1"/>
  <c r="AK128" i="1"/>
  <c r="AI128" i="1"/>
  <c r="AG128" i="1"/>
  <c r="AE128" i="1"/>
  <c r="Z128" i="1"/>
  <c r="X128" i="1"/>
  <c r="V128" i="1"/>
  <c r="T128" i="1"/>
  <c r="R128" i="1"/>
  <c r="P128" i="1"/>
  <c r="N128" i="1"/>
  <c r="L128" i="1"/>
  <c r="J128" i="1"/>
  <c r="H128" i="1"/>
  <c r="F128" i="1"/>
  <c r="D128" i="1"/>
  <c r="BD127" i="1"/>
  <c r="BD130" i="1" s="1"/>
  <c r="AY127" i="1"/>
  <c r="AY130" i="1" s="1"/>
  <c r="AW127" i="1"/>
  <c r="AU127" i="1"/>
  <c r="AU130" i="1" s="1"/>
  <c r="AS127" i="1"/>
  <c r="AS130" i="1" s="1"/>
  <c r="AQ127" i="1"/>
  <c r="AQ130" i="1" s="1"/>
  <c r="AO127" i="1"/>
  <c r="AO130" i="1" s="1"/>
  <c r="AM127" i="1"/>
  <c r="AM130" i="1" s="1"/>
  <c r="AK127" i="1"/>
  <c r="AI127" i="1"/>
  <c r="AG127" i="1"/>
  <c r="AG130" i="1" s="1"/>
  <c r="AE127" i="1"/>
  <c r="Z127" i="1"/>
  <c r="Z130" i="1" s="1"/>
  <c r="X127" i="1"/>
  <c r="X130" i="1" s="1"/>
  <c r="V127" i="1"/>
  <c r="V130" i="1" s="1"/>
  <c r="T127" i="1"/>
  <c r="R127" i="1"/>
  <c r="R130" i="1" s="1"/>
  <c r="P127" i="1"/>
  <c r="P130" i="1" s="1"/>
  <c r="N127" i="1"/>
  <c r="L127" i="1"/>
  <c r="L130" i="1" s="1"/>
  <c r="J127" i="1"/>
  <c r="J130" i="1" s="1"/>
  <c r="H127" i="1"/>
  <c r="H130" i="1" s="1"/>
  <c r="F127" i="1"/>
  <c r="D127" i="1"/>
  <c r="BD125" i="1"/>
  <c r="AW125" i="1"/>
  <c r="AU125" i="1"/>
  <c r="AS125" i="1"/>
  <c r="AQ125" i="1"/>
  <c r="AO125" i="1"/>
  <c r="AM125" i="1"/>
  <c r="AK125" i="1"/>
  <c r="AI125" i="1"/>
  <c r="AG125" i="1"/>
  <c r="AE125" i="1"/>
  <c r="V125" i="1"/>
  <c r="T125" i="1"/>
  <c r="R125" i="1"/>
  <c r="P125" i="1"/>
  <c r="N125" i="1"/>
  <c r="L125" i="1"/>
  <c r="J125" i="1"/>
  <c r="H125" i="1"/>
  <c r="F125" i="1"/>
  <c r="D125" i="1"/>
  <c r="BD124" i="1"/>
  <c r="AW124" i="1"/>
  <c r="AU124" i="1"/>
  <c r="AS124" i="1"/>
  <c r="AQ124" i="1"/>
  <c r="AO124" i="1"/>
  <c r="AM124" i="1"/>
  <c r="AK124" i="1"/>
  <c r="AI124" i="1"/>
  <c r="AG124" i="1"/>
  <c r="AE124" i="1"/>
  <c r="V124" i="1"/>
  <c r="T124" i="1"/>
  <c r="R124" i="1"/>
  <c r="P124" i="1"/>
  <c r="N124" i="1"/>
  <c r="L124" i="1"/>
  <c r="J124" i="1"/>
  <c r="H124" i="1"/>
  <c r="F124" i="1"/>
  <c r="D124" i="1"/>
  <c r="BD123" i="1"/>
  <c r="AW123" i="1"/>
  <c r="AU123" i="1"/>
  <c r="AS123" i="1"/>
  <c r="AQ123" i="1"/>
  <c r="AO123" i="1"/>
  <c r="AM123" i="1"/>
  <c r="AK123" i="1"/>
  <c r="AI123" i="1"/>
  <c r="AG123" i="1"/>
  <c r="AE123" i="1"/>
  <c r="V123" i="1"/>
  <c r="T123" i="1"/>
  <c r="R123" i="1"/>
  <c r="P123" i="1"/>
  <c r="N123" i="1"/>
  <c r="L123" i="1"/>
  <c r="J123" i="1"/>
  <c r="H123" i="1"/>
  <c r="F123" i="1"/>
  <c r="D123" i="1"/>
  <c r="BD121" i="1"/>
  <c r="AW121" i="1"/>
  <c r="AU121" i="1"/>
  <c r="AS121" i="1"/>
  <c r="AQ121" i="1"/>
  <c r="AO121" i="1"/>
  <c r="AM121" i="1"/>
  <c r="AK121" i="1"/>
  <c r="AI121" i="1"/>
  <c r="AG121" i="1"/>
  <c r="AE121" i="1"/>
  <c r="V121" i="1"/>
  <c r="T121" i="1"/>
  <c r="R121" i="1"/>
  <c r="P121" i="1"/>
  <c r="N121" i="1"/>
  <c r="L121" i="1"/>
  <c r="J121" i="1"/>
  <c r="H121" i="1"/>
  <c r="F121" i="1"/>
  <c r="D121" i="1"/>
  <c r="BD120" i="1"/>
  <c r="AW120" i="1"/>
  <c r="AU120" i="1"/>
  <c r="AS120" i="1"/>
  <c r="AQ120" i="1"/>
  <c r="AO120" i="1"/>
  <c r="AM120" i="1"/>
  <c r="AK120" i="1"/>
  <c r="AI120" i="1"/>
  <c r="AG120" i="1"/>
  <c r="AE120" i="1"/>
  <c r="V120" i="1"/>
  <c r="T120" i="1"/>
  <c r="R120" i="1"/>
  <c r="P120" i="1"/>
  <c r="N120" i="1"/>
  <c r="L120" i="1"/>
  <c r="J120" i="1"/>
  <c r="H120" i="1"/>
  <c r="F120" i="1"/>
  <c r="D120" i="1"/>
  <c r="BD119" i="1"/>
  <c r="AW119" i="1"/>
  <c r="AU119" i="1"/>
  <c r="AS119" i="1"/>
  <c r="AQ119" i="1"/>
  <c r="AO119" i="1"/>
  <c r="AM119" i="1"/>
  <c r="AK119" i="1"/>
  <c r="AI119" i="1"/>
  <c r="AG119" i="1"/>
  <c r="AE119" i="1"/>
  <c r="V119" i="1"/>
  <c r="T119" i="1"/>
  <c r="R119" i="1"/>
  <c r="P119" i="1"/>
  <c r="N119" i="1"/>
  <c r="L119" i="1"/>
  <c r="J119" i="1"/>
  <c r="H119" i="1"/>
  <c r="F119" i="1"/>
  <c r="D119" i="1"/>
  <c r="BD117" i="1"/>
  <c r="BA117" i="1"/>
  <c r="AY117" i="1"/>
  <c r="AW117" i="1"/>
  <c r="AU117" i="1"/>
  <c r="AS117" i="1"/>
  <c r="AQ117" i="1"/>
  <c r="AO117" i="1"/>
  <c r="AM117" i="1"/>
  <c r="AK117" i="1"/>
  <c r="AI117" i="1"/>
  <c r="AG117" i="1"/>
  <c r="AE117" i="1"/>
  <c r="AB117" i="1"/>
  <c r="Z117" i="1"/>
  <c r="X117" i="1"/>
  <c r="V117" i="1"/>
  <c r="T117" i="1"/>
  <c r="R117" i="1"/>
  <c r="P117" i="1"/>
  <c r="N117" i="1"/>
  <c r="L117" i="1"/>
  <c r="J117" i="1"/>
  <c r="H117" i="1"/>
  <c r="F117" i="1"/>
  <c r="D117" i="1"/>
  <c r="BD116" i="1"/>
  <c r="BA116" i="1"/>
  <c r="AY116" i="1"/>
  <c r="AW116" i="1"/>
  <c r="AU116" i="1"/>
  <c r="AS116" i="1"/>
  <c r="AQ116" i="1"/>
  <c r="AO116" i="1"/>
  <c r="AM116" i="1"/>
  <c r="AK116" i="1"/>
  <c r="AI116" i="1"/>
  <c r="AG116" i="1"/>
  <c r="AE116" i="1"/>
  <c r="AB116" i="1"/>
  <c r="Z116" i="1"/>
  <c r="X116" i="1"/>
  <c r="V116" i="1"/>
  <c r="T116" i="1"/>
  <c r="R116" i="1"/>
  <c r="P116" i="1"/>
  <c r="N116" i="1"/>
  <c r="L116" i="1"/>
  <c r="J116" i="1"/>
  <c r="H116" i="1"/>
  <c r="F116" i="1"/>
  <c r="D116" i="1"/>
  <c r="BD115" i="1"/>
  <c r="BA115" i="1"/>
  <c r="AY115" i="1"/>
  <c r="AW115" i="1"/>
  <c r="AU115" i="1"/>
  <c r="AS115" i="1"/>
  <c r="AQ115" i="1"/>
  <c r="AO115" i="1"/>
  <c r="AM115" i="1"/>
  <c r="AK115" i="1"/>
  <c r="AI115" i="1"/>
  <c r="AG115" i="1"/>
  <c r="AE115" i="1"/>
  <c r="AB115" i="1"/>
  <c r="Z115" i="1"/>
  <c r="X115" i="1"/>
  <c r="V115" i="1"/>
  <c r="T115" i="1"/>
  <c r="R115" i="1"/>
  <c r="P115" i="1"/>
  <c r="N115" i="1"/>
  <c r="L115" i="1"/>
  <c r="J115" i="1"/>
  <c r="H115" i="1"/>
  <c r="F115" i="1"/>
  <c r="D115" i="1"/>
  <c r="BD113" i="1"/>
  <c r="AW113" i="1"/>
  <c r="AU113" i="1"/>
  <c r="AS113" i="1"/>
  <c r="AQ113" i="1"/>
  <c r="AO113" i="1"/>
  <c r="AM113" i="1"/>
  <c r="AK113" i="1"/>
  <c r="AI113" i="1"/>
  <c r="AG113" i="1"/>
  <c r="AE113" i="1"/>
  <c r="V113" i="1"/>
  <c r="T113" i="1"/>
  <c r="R113" i="1"/>
  <c r="P113" i="1"/>
  <c r="N113" i="1"/>
  <c r="L113" i="1"/>
  <c r="J113" i="1"/>
  <c r="H113" i="1"/>
  <c r="F113" i="1"/>
  <c r="D113" i="1"/>
  <c r="BD112" i="1"/>
  <c r="AW112" i="1"/>
  <c r="AU112" i="1"/>
  <c r="AS112" i="1"/>
  <c r="AQ112" i="1"/>
  <c r="AO112" i="1"/>
  <c r="AM112" i="1"/>
  <c r="AK112" i="1"/>
  <c r="AI112" i="1"/>
  <c r="AG112" i="1"/>
  <c r="AE112" i="1"/>
  <c r="V112" i="1"/>
  <c r="T112" i="1"/>
  <c r="R112" i="1"/>
  <c r="P112" i="1"/>
  <c r="N112" i="1"/>
  <c r="L112" i="1"/>
  <c r="J112" i="1"/>
  <c r="H112" i="1"/>
  <c r="F112" i="1"/>
  <c r="D112" i="1"/>
  <c r="BD111" i="1"/>
  <c r="AW111" i="1"/>
  <c r="AU111" i="1"/>
  <c r="AS111" i="1"/>
  <c r="AQ111" i="1"/>
  <c r="AO111" i="1"/>
  <c r="AM111" i="1"/>
  <c r="AK111" i="1"/>
  <c r="AI111" i="1"/>
  <c r="AG111" i="1"/>
  <c r="AE111" i="1"/>
  <c r="V111" i="1"/>
  <c r="T111" i="1"/>
  <c r="R111" i="1"/>
  <c r="P111" i="1"/>
  <c r="N111" i="1"/>
  <c r="L111" i="1"/>
  <c r="J111" i="1"/>
  <c r="H111" i="1"/>
  <c r="F111" i="1"/>
  <c r="D111" i="1"/>
  <c r="BD109" i="1"/>
  <c r="AW109" i="1"/>
  <c r="AU109" i="1"/>
  <c r="AS109" i="1"/>
  <c r="AQ109" i="1"/>
  <c r="AO109" i="1"/>
  <c r="AM109" i="1"/>
  <c r="AK109" i="1"/>
  <c r="AI109" i="1"/>
  <c r="AG109" i="1"/>
  <c r="AE109" i="1"/>
  <c r="X109" i="1"/>
  <c r="V109" i="1"/>
  <c r="T109" i="1"/>
  <c r="R109" i="1"/>
  <c r="P109" i="1"/>
  <c r="N109" i="1"/>
  <c r="L109" i="1"/>
  <c r="J109" i="1"/>
  <c r="H109" i="1"/>
  <c r="F109" i="1"/>
  <c r="D109" i="1"/>
  <c r="BD108" i="1"/>
  <c r="AW108" i="1"/>
  <c r="AU108" i="1"/>
  <c r="AS108" i="1"/>
  <c r="AQ108" i="1"/>
  <c r="AO108" i="1"/>
  <c r="AM108" i="1"/>
  <c r="AK108" i="1"/>
  <c r="AI108" i="1"/>
  <c r="AG108" i="1"/>
  <c r="AE108" i="1"/>
  <c r="X108" i="1"/>
  <c r="V108" i="1"/>
  <c r="T108" i="1"/>
  <c r="R108" i="1"/>
  <c r="P108" i="1"/>
  <c r="N108" i="1"/>
  <c r="L108" i="1"/>
  <c r="J108" i="1"/>
  <c r="H108" i="1"/>
  <c r="F108" i="1"/>
  <c r="D108" i="1"/>
  <c r="BD107" i="1"/>
  <c r="AW107" i="1"/>
  <c r="AU107" i="1"/>
  <c r="AS107" i="1"/>
  <c r="AQ107" i="1"/>
  <c r="AO107" i="1"/>
  <c r="AM107" i="1"/>
  <c r="AK107" i="1"/>
  <c r="AI107" i="1"/>
  <c r="AG107" i="1"/>
  <c r="AE107" i="1"/>
  <c r="X107" i="1"/>
  <c r="V107" i="1"/>
  <c r="T107" i="1"/>
  <c r="R107" i="1"/>
  <c r="P107" i="1"/>
  <c r="N107" i="1"/>
  <c r="L107" i="1"/>
  <c r="J107" i="1"/>
  <c r="H107" i="1"/>
  <c r="F107" i="1"/>
  <c r="D107" i="1"/>
  <c r="BD105" i="1"/>
  <c r="AW105" i="1"/>
  <c r="AU105" i="1"/>
  <c r="AS105" i="1"/>
  <c r="AQ105" i="1"/>
  <c r="AO105" i="1"/>
  <c r="AM105" i="1"/>
  <c r="AK105" i="1"/>
  <c r="AI105" i="1"/>
  <c r="AG105" i="1"/>
  <c r="AE105" i="1"/>
  <c r="V105" i="1"/>
  <c r="T105" i="1"/>
  <c r="R105" i="1"/>
  <c r="P105" i="1"/>
  <c r="N105" i="1"/>
  <c r="L105" i="1"/>
  <c r="J105" i="1"/>
  <c r="H105" i="1"/>
  <c r="F105" i="1"/>
  <c r="D105" i="1"/>
  <c r="BD104" i="1"/>
  <c r="AW104" i="1"/>
  <c r="AU104" i="1"/>
  <c r="AS104" i="1"/>
  <c r="AQ104" i="1"/>
  <c r="AO104" i="1"/>
  <c r="AM104" i="1"/>
  <c r="AK104" i="1"/>
  <c r="AI104" i="1"/>
  <c r="AG104" i="1"/>
  <c r="AE104" i="1"/>
  <c r="V104" i="1"/>
  <c r="T104" i="1"/>
  <c r="R104" i="1"/>
  <c r="P104" i="1"/>
  <c r="N104" i="1"/>
  <c r="L104" i="1"/>
  <c r="J104" i="1"/>
  <c r="H104" i="1"/>
  <c r="F104" i="1"/>
  <c r="D104" i="1"/>
  <c r="BD103" i="1"/>
  <c r="AW103" i="1"/>
  <c r="AU103" i="1"/>
  <c r="AS103" i="1"/>
  <c r="AQ103" i="1"/>
  <c r="AO103" i="1"/>
  <c r="AM103" i="1"/>
  <c r="AK103" i="1"/>
  <c r="AI103" i="1"/>
  <c r="AG103" i="1"/>
  <c r="AE103" i="1"/>
  <c r="V103" i="1"/>
  <c r="T103" i="1"/>
  <c r="R103" i="1"/>
  <c r="P103" i="1"/>
  <c r="N103" i="1"/>
  <c r="L103" i="1"/>
  <c r="J103" i="1"/>
  <c r="H103" i="1"/>
  <c r="F103" i="1"/>
  <c r="D103" i="1"/>
  <c r="BD101" i="1"/>
  <c r="BC101" i="1"/>
  <c r="BA101" i="1"/>
  <c r="AY101" i="1"/>
  <c r="AW101" i="1"/>
  <c r="AU101" i="1"/>
  <c r="AS101" i="1"/>
  <c r="AQ101" i="1"/>
  <c r="AO101" i="1"/>
  <c r="AM101" i="1"/>
  <c r="AK101" i="1"/>
  <c r="AI101" i="1"/>
  <c r="AG101" i="1"/>
  <c r="AE101" i="1"/>
  <c r="Z101" i="1"/>
  <c r="X101" i="1"/>
  <c r="V101" i="1"/>
  <c r="T101" i="1"/>
  <c r="R101" i="1"/>
  <c r="P101" i="1"/>
  <c r="N101" i="1"/>
  <c r="L101" i="1"/>
  <c r="J101" i="1"/>
  <c r="H101" i="1"/>
  <c r="F101" i="1"/>
  <c r="D101" i="1"/>
  <c r="BD100" i="1"/>
  <c r="BC100" i="1"/>
  <c r="BA100" i="1"/>
  <c r="AY100" i="1"/>
  <c r="AW100" i="1"/>
  <c r="AU100" i="1"/>
  <c r="AS100" i="1"/>
  <c r="AQ100" i="1"/>
  <c r="AO100" i="1"/>
  <c r="AM100" i="1"/>
  <c r="AK100" i="1"/>
  <c r="AI100" i="1"/>
  <c r="AG100" i="1"/>
  <c r="AE100" i="1"/>
  <c r="Z100" i="1"/>
  <c r="X100" i="1"/>
  <c r="V100" i="1"/>
  <c r="T100" i="1"/>
  <c r="R100" i="1"/>
  <c r="P100" i="1"/>
  <c r="N100" i="1"/>
  <c r="L100" i="1"/>
  <c r="J100" i="1"/>
  <c r="H100" i="1"/>
  <c r="F100" i="1"/>
  <c r="D100" i="1"/>
  <c r="BD99" i="1"/>
  <c r="BC99" i="1"/>
  <c r="BA99" i="1"/>
  <c r="AY99" i="1"/>
  <c r="AW99" i="1"/>
  <c r="AU99" i="1"/>
  <c r="AS99" i="1"/>
  <c r="AQ99" i="1"/>
  <c r="AO99" i="1"/>
  <c r="AM99" i="1"/>
  <c r="AK99" i="1"/>
  <c r="AI99" i="1"/>
  <c r="AG99" i="1"/>
  <c r="AE99" i="1"/>
  <c r="Z99" i="1"/>
  <c r="X99" i="1"/>
  <c r="V99" i="1"/>
  <c r="T99" i="1"/>
  <c r="R99" i="1"/>
  <c r="P99" i="1"/>
  <c r="N99" i="1"/>
  <c r="L99" i="1"/>
  <c r="J99" i="1"/>
  <c r="H99" i="1"/>
  <c r="F99" i="1"/>
  <c r="D99" i="1"/>
  <c r="BD97" i="1"/>
  <c r="AW97" i="1"/>
  <c r="AU97" i="1"/>
  <c r="AS97" i="1"/>
  <c r="AQ97" i="1"/>
  <c r="AO97" i="1"/>
  <c r="AM97" i="1"/>
  <c r="AK97" i="1"/>
  <c r="AI97" i="1"/>
  <c r="AG97" i="1"/>
  <c r="AE97" i="1"/>
  <c r="V97" i="1"/>
  <c r="T97" i="1"/>
  <c r="R97" i="1"/>
  <c r="P97" i="1"/>
  <c r="N97" i="1"/>
  <c r="L97" i="1"/>
  <c r="J97" i="1"/>
  <c r="H97" i="1"/>
  <c r="F97" i="1"/>
  <c r="D97" i="1"/>
  <c r="BD96" i="1"/>
  <c r="AW96" i="1"/>
  <c r="AU96" i="1"/>
  <c r="AS96" i="1"/>
  <c r="AQ96" i="1"/>
  <c r="AO96" i="1"/>
  <c r="AM96" i="1"/>
  <c r="AK96" i="1"/>
  <c r="AI96" i="1"/>
  <c r="AG96" i="1"/>
  <c r="AE96" i="1"/>
  <c r="V96" i="1"/>
  <c r="T96" i="1"/>
  <c r="R96" i="1"/>
  <c r="P96" i="1"/>
  <c r="N96" i="1"/>
  <c r="L96" i="1"/>
  <c r="J96" i="1"/>
  <c r="H96" i="1"/>
  <c r="F96" i="1"/>
  <c r="D96" i="1"/>
  <c r="BD95" i="1"/>
  <c r="AW95" i="1"/>
  <c r="AU95" i="1"/>
  <c r="AS95" i="1"/>
  <c r="AQ95" i="1"/>
  <c r="AO95" i="1"/>
  <c r="AM95" i="1"/>
  <c r="AK95" i="1"/>
  <c r="AI95" i="1"/>
  <c r="AG95" i="1"/>
  <c r="AE95" i="1"/>
  <c r="V95" i="1"/>
  <c r="T95" i="1"/>
  <c r="R95" i="1"/>
  <c r="P95" i="1"/>
  <c r="N95" i="1"/>
  <c r="L95" i="1"/>
  <c r="J95" i="1"/>
  <c r="H95" i="1"/>
  <c r="F95" i="1"/>
  <c r="D95" i="1"/>
  <c r="BD93" i="1"/>
  <c r="AW93" i="1"/>
  <c r="AU93" i="1"/>
  <c r="AS93" i="1"/>
  <c r="AQ93" i="1"/>
  <c r="AO93" i="1"/>
  <c r="AM93" i="1"/>
  <c r="AK93" i="1"/>
  <c r="AI93" i="1"/>
  <c r="AG93" i="1"/>
  <c r="AE93" i="1"/>
  <c r="X93" i="1"/>
  <c r="V93" i="1"/>
  <c r="T93" i="1"/>
  <c r="R93" i="1"/>
  <c r="P93" i="1"/>
  <c r="N93" i="1"/>
  <c r="L93" i="1"/>
  <c r="J93" i="1"/>
  <c r="H93" i="1"/>
  <c r="F93" i="1"/>
  <c r="D93" i="1"/>
  <c r="BD92" i="1"/>
  <c r="AW92" i="1"/>
  <c r="AU92" i="1"/>
  <c r="AS92" i="1"/>
  <c r="AQ92" i="1"/>
  <c r="AO92" i="1"/>
  <c r="AM92" i="1"/>
  <c r="AK92" i="1"/>
  <c r="AI92" i="1"/>
  <c r="AG92" i="1"/>
  <c r="AE92" i="1"/>
  <c r="X92" i="1"/>
  <c r="V92" i="1"/>
  <c r="T92" i="1"/>
  <c r="R92" i="1"/>
  <c r="P92" i="1"/>
  <c r="N92" i="1"/>
  <c r="L92" i="1"/>
  <c r="J92" i="1"/>
  <c r="H92" i="1"/>
  <c r="F92" i="1"/>
  <c r="D92" i="1"/>
  <c r="BD91" i="1"/>
  <c r="AW91" i="1"/>
  <c r="AU91" i="1"/>
  <c r="AS91" i="1"/>
  <c r="AQ91" i="1"/>
  <c r="AO91" i="1"/>
  <c r="AM91" i="1"/>
  <c r="AK91" i="1"/>
  <c r="AI91" i="1"/>
  <c r="AG91" i="1"/>
  <c r="AE91" i="1"/>
  <c r="X91" i="1"/>
  <c r="V91" i="1"/>
  <c r="T91" i="1"/>
  <c r="R91" i="1"/>
  <c r="P91" i="1"/>
  <c r="N91" i="1"/>
  <c r="L91" i="1"/>
  <c r="J91" i="1"/>
  <c r="H91" i="1"/>
  <c r="F91" i="1"/>
  <c r="D91" i="1"/>
  <c r="BD89" i="1"/>
  <c r="AW89" i="1"/>
  <c r="AU89" i="1"/>
  <c r="AS89" i="1"/>
  <c r="AQ89" i="1"/>
  <c r="AO89" i="1"/>
  <c r="AM89" i="1"/>
  <c r="AK89" i="1"/>
  <c r="AI89" i="1"/>
  <c r="AG89" i="1"/>
  <c r="AE89" i="1"/>
  <c r="V89" i="1"/>
  <c r="T89" i="1"/>
  <c r="R89" i="1"/>
  <c r="P89" i="1"/>
  <c r="N89" i="1"/>
  <c r="L89" i="1"/>
  <c r="J89" i="1"/>
  <c r="H89" i="1"/>
  <c r="F89" i="1"/>
  <c r="D89" i="1"/>
  <c r="BD88" i="1"/>
  <c r="AW88" i="1"/>
  <c r="AU88" i="1"/>
  <c r="AS88" i="1"/>
  <c r="AQ88" i="1"/>
  <c r="AO88" i="1"/>
  <c r="AM88" i="1"/>
  <c r="AK88" i="1"/>
  <c r="AI88" i="1"/>
  <c r="AG88" i="1"/>
  <c r="AE88" i="1"/>
  <c r="V88" i="1"/>
  <c r="T88" i="1"/>
  <c r="R88" i="1"/>
  <c r="P88" i="1"/>
  <c r="N88" i="1"/>
  <c r="L88" i="1"/>
  <c r="J88" i="1"/>
  <c r="H88" i="1"/>
  <c r="F88" i="1"/>
  <c r="D88" i="1"/>
  <c r="BD87" i="1"/>
  <c r="AW87" i="1"/>
  <c r="AU87" i="1"/>
  <c r="AS87" i="1"/>
  <c r="AQ87" i="1"/>
  <c r="AO87" i="1"/>
  <c r="AM87" i="1"/>
  <c r="AK87" i="1"/>
  <c r="AI87" i="1"/>
  <c r="AG87" i="1"/>
  <c r="AE87" i="1"/>
  <c r="V87" i="1"/>
  <c r="T87" i="1"/>
  <c r="R87" i="1"/>
  <c r="P87" i="1"/>
  <c r="N87" i="1"/>
  <c r="L87" i="1"/>
  <c r="J87" i="1"/>
  <c r="H87" i="1"/>
  <c r="F87" i="1"/>
  <c r="D87" i="1"/>
  <c r="BD85" i="1"/>
  <c r="AW85" i="1"/>
  <c r="AU85" i="1"/>
  <c r="AS85" i="1"/>
  <c r="AQ85" i="1"/>
  <c r="AO85" i="1"/>
  <c r="AM85" i="1"/>
  <c r="AK85" i="1"/>
  <c r="AI85" i="1"/>
  <c r="AG85" i="1"/>
  <c r="AE85" i="1"/>
  <c r="V85" i="1"/>
  <c r="T85" i="1"/>
  <c r="R85" i="1"/>
  <c r="P85" i="1"/>
  <c r="N85" i="1"/>
  <c r="L85" i="1"/>
  <c r="J85" i="1"/>
  <c r="H85" i="1"/>
  <c r="F85" i="1"/>
  <c r="D85" i="1"/>
  <c r="BD84" i="1"/>
  <c r="AW84" i="1"/>
  <c r="AU84" i="1"/>
  <c r="AS84" i="1"/>
  <c r="AQ84" i="1"/>
  <c r="AO84" i="1"/>
  <c r="AM84" i="1"/>
  <c r="AK84" i="1"/>
  <c r="AI84" i="1"/>
  <c r="AG84" i="1"/>
  <c r="AE84" i="1"/>
  <c r="V84" i="1"/>
  <c r="T84" i="1"/>
  <c r="R84" i="1"/>
  <c r="P84" i="1"/>
  <c r="N84" i="1"/>
  <c r="L84" i="1"/>
  <c r="J84" i="1"/>
  <c r="H84" i="1"/>
  <c r="F84" i="1"/>
  <c r="D84" i="1"/>
  <c r="BD83" i="1"/>
  <c r="AW83" i="1"/>
  <c r="AU83" i="1"/>
  <c r="AS83" i="1"/>
  <c r="AQ83" i="1"/>
  <c r="AO83" i="1"/>
  <c r="AM83" i="1"/>
  <c r="AK83" i="1"/>
  <c r="AI83" i="1"/>
  <c r="AG83" i="1"/>
  <c r="AE83" i="1"/>
  <c r="V83" i="1"/>
  <c r="T83" i="1"/>
  <c r="R83" i="1"/>
  <c r="P83" i="1"/>
  <c r="N83" i="1"/>
  <c r="L83" i="1"/>
  <c r="J83" i="1"/>
  <c r="H83" i="1"/>
  <c r="D83" i="1"/>
  <c r="F83" i="1"/>
  <c r="BD81" i="1"/>
  <c r="BC81" i="1"/>
  <c r="BA81" i="1"/>
  <c r="AY81" i="1"/>
  <c r="AW81" i="1"/>
  <c r="AU81" i="1"/>
  <c r="AS81" i="1"/>
  <c r="AQ81" i="1"/>
  <c r="AO81" i="1"/>
  <c r="AM81" i="1"/>
  <c r="AK81" i="1"/>
  <c r="AI81" i="1"/>
  <c r="AG81" i="1"/>
  <c r="AE81" i="1"/>
  <c r="Z81" i="1"/>
  <c r="X81" i="1"/>
  <c r="V81" i="1"/>
  <c r="T81" i="1"/>
  <c r="R81" i="1"/>
  <c r="P81" i="1"/>
  <c r="N81" i="1"/>
  <c r="L81" i="1"/>
  <c r="J81" i="1"/>
  <c r="H81" i="1"/>
  <c r="F81" i="1"/>
  <c r="D81" i="1"/>
  <c r="BD80" i="1"/>
  <c r="BC80" i="1"/>
  <c r="BA80" i="1"/>
  <c r="AY80" i="1"/>
  <c r="AW80" i="1"/>
  <c r="AU80" i="1"/>
  <c r="AS80" i="1"/>
  <c r="AQ80" i="1"/>
  <c r="AO80" i="1"/>
  <c r="AM80" i="1"/>
  <c r="AK80" i="1"/>
  <c r="AI80" i="1"/>
  <c r="AG80" i="1"/>
  <c r="AE80" i="1"/>
  <c r="Z80" i="1"/>
  <c r="X80" i="1"/>
  <c r="V80" i="1"/>
  <c r="T80" i="1"/>
  <c r="R80" i="1"/>
  <c r="P80" i="1"/>
  <c r="N80" i="1"/>
  <c r="L80" i="1"/>
  <c r="J80" i="1"/>
  <c r="H80" i="1"/>
  <c r="F80" i="1"/>
  <c r="D80" i="1"/>
  <c r="BD79" i="1"/>
  <c r="BC79" i="1"/>
  <c r="BA79" i="1"/>
  <c r="AY79" i="1"/>
  <c r="AW79" i="1"/>
  <c r="AU79" i="1"/>
  <c r="AS79" i="1"/>
  <c r="AQ79" i="1"/>
  <c r="AO79" i="1"/>
  <c r="AM79" i="1"/>
  <c r="AK79" i="1"/>
  <c r="AI79" i="1"/>
  <c r="AG79" i="1"/>
  <c r="AE79" i="1"/>
  <c r="Z79" i="1"/>
  <c r="X79" i="1"/>
  <c r="V79" i="1"/>
  <c r="T79" i="1"/>
  <c r="R79" i="1"/>
  <c r="P79" i="1"/>
  <c r="L79" i="1"/>
  <c r="J79" i="1"/>
  <c r="H79" i="1"/>
  <c r="F79" i="1"/>
  <c r="D79" i="1"/>
  <c r="N79" i="1"/>
  <c r="BD77" i="1"/>
  <c r="AY77" i="1"/>
  <c r="AW77" i="1"/>
  <c r="AU77" i="1"/>
  <c r="AS77" i="1"/>
  <c r="AQ77" i="1"/>
  <c r="AO77" i="1"/>
  <c r="AM77" i="1"/>
  <c r="AK77" i="1"/>
  <c r="AI77" i="1"/>
  <c r="AG77" i="1"/>
  <c r="AE77" i="1"/>
  <c r="X77" i="1"/>
  <c r="V77" i="1"/>
  <c r="T77" i="1"/>
  <c r="R77" i="1"/>
  <c r="P77" i="1"/>
  <c r="N77" i="1"/>
  <c r="L77" i="1"/>
  <c r="J77" i="1"/>
  <c r="H77" i="1"/>
  <c r="F77" i="1"/>
  <c r="D77" i="1"/>
  <c r="BD76" i="1"/>
  <c r="AY76" i="1"/>
  <c r="AW76" i="1"/>
  <c r="AU76" i="1"/>
  <c r="AS76" i="1"/>
  <c r="AQ76" i="1"/>
  <c r="AO76" i="1"/>
  <c r="AM76" i="1"/>
  <c r="AK76" i="1"/>
  <c r="AI76" i="1"/>
  <c r="AG76" i="1"/>
  <c r="AE76" i="1"/>
  <c r="X76" i="1"/>
  <c r="V76" i="1"/>
  <c r="T76" i="1"/>
  <c r="R76" i="1"/>
  <c r="P76" i="1"/>
  <c r="N76" i="1"/>
  <c r="L76" i="1"/>
  <c r="J76" i="1"/>
  <c r="H76" i="1"/>
  <c r="F76" i="1"/>
  <c r="D76" i="1"/>
  <c r="BD75" i="1"/>
  <c r="AY75" i="1"/>
  <c r="AW75" i="1"/>
  <c r="AU75" i="1"/>
  <c r="AS75" i="1"/>
  <c r="AQ75" i="1"/>
  <c r="AO75" i="1"/>
  <c r="AM75" i="1"/>
  <c r="AK75" i="1"/>
  <c r="AI75" i="1"/>
  <c r="AG75" i="1"/>
  <c r="AE75" i="1"/>
  <c r="X75" i="1"/>
  <c r="V75" i="1"/>
  <c r="T75" i="1"/>
  <c r="R75" i="1"/>
  <c r="P75" i="1"/>
  <c r="N75" i="1"/>
  <c r="L75" i="1"/>
  <c r="J75" i="1"/>
  <c r="H75" i="1"/>
  <c r="F75" i="1"/>
  <c r="D75" i="1"/>
  <c r="BD73" i="1"/>
  <c r="AW73" i="1"/>
  <c r="AU73" i="1"/>
  <c r="AS73" i="1"/>
  <c r="AQ73" i="1"/>
  <c r="AO73" i="1"/>
  <c r="AM73" i="1"/>
  <c r="AK73" i="1"/>
  <c r="AI73" i="1"/>
  <c r="AG73" i="1"/>
  <c r="AE73" i="1"/>
  <c r="V73" i="1"/>
  <c r="T73" i="1"/>
  <c r="R73" i="1"/>
  <c r="P73" i="1"/>
  <c r="N73" i="1"/>
  <c r="L73" i="1"/>
  <c r="J73" i="1"/>
  <c r="H73" i="1"/>
  <c r="F73" i="1"/>
  <c r="D73" i="1"/>
  <c r="BD72" i="1"/>
  <c r="AW72" i="1"/>
  <c r="AU72" i="1"/>
  <c r="AS72" i="1"/>
  <c r="AQ72" i="1"/>
  <c r="AO72" i="1"/>
  <c r="AM72" i="1"/>
  <c r="AK72" i="1"/>
  <c r="AI72" i="1"/>
  <c r="AG72" i="1"/>
  <c r="AE72" i="1"/>
  <c r="V72" i="1"/>
  <c r="T72" i="1"/>
  <c r="R72" i="1"/>
  <c r="P72" i="1"/>
  <c r="N72" i="1"/>
  <c r="L72" i="1"/>
  <c r="J72" i="1"/>
  <c r="H72" i="1"/>
  <c r="F72" i="1"/>
  <c r="D72" i="1"/>
  <c r="BD71" i="1"/>
  <c r="AW71" i="1"/>
  <c r="AU71" i="1"/>
  <c r="AS71" i="1"/>
  <c r="AQ71" i="1"/>
  <c r="AO71" i="1"/>
  <c r="AM71" i="1"/>
  <c r="AK71" i="1"/>
  <c r="AI71" i="1"/>
  <c r="AG71" i="1"/>
  <c r="AE71" i="1"/>
  <c r="V71" i="1"/>
  <c r="T71" i="1"/>
  <c r="R71" i="1"/>
  <c r="P71" i="1"/>
  <c r="N71" i="1"/>
  <c r="L71" i="1"/>
  <c r="J71" i="1"/>
  <c r="H71" i="1"/>
  <c r="F71" i="1"/>
  <c r="D71" i="1"/>
  <c r="BD69" i="1"/>
  <c r="AW69" i="1"/>
  <c r="AU69" i="1"/>
  <c r="AS69" i="1"/>
  <c r="AQ69" i="1"/>
  <c r="AO69" i="1"/>
  <c r="AM69" i="1"/>
  <c r="AK69" i="1"/>
  <c r="AI69" i="1"/>
  <c r="AG69" i="1"/>
  <c r="AE69" i="1"/>
  <c r="V69" i="1"/>
  <c r="T69" i="1"/>
  <c r="R69" i="1"/>
  <c r="P69" i="1"/>
  <c r="N69" i="1"/>
  <c r="L69" i="1"/>
  <c r="J69" i="1"/>
  <c r="H69" i="1"/>
  <c r="F69" i="1"/>
  <c r="D69" i="1"/>
  <c r="BD68" i="1"/>
  <c r="AW68" i="1"/>
  <c r="AU68" i="1"/>
  <c r="AS68" i="1"/>
  <c r="AQ68" i="1"/>
  <c r="AO68" i="1"/>
  <c r="AM68" i="1"/>
  <c r="AK68" i="1"/>
  <c r="AI68" i="1"/>
  <c r="AG68" i="1"/>
  <c r="AE68" i="1"/>
  <c r="V68" i="1"/>
  <c r="T68" i="1"/>
  <c r="R68" i="1"/>
  <c r="P68" i="1"/>
  <c r="N68" i="1"/>
  <c r="L68" i="1"/>
  <c r="J68" i="1"/>
  <c r="H68" i="1"/>
  <c r="F68" i="1"/>
  <c r="D68" i="1"/>
  <c r="BD67" i="1"/>
  <c r="AW67" i="1"/>
  <c r="AU67" i="1"/>
  <c r="AS67" i="1"/>
  <c r="AQ67" i="1"/>
  <c r="AO67" i="1"/>
  <c r="AM67" i="1"/>
  <c r="AK67" i="1"/>
  <c r="AI67" i="1"/>
  <c r="AG67" i="1"/>
  <c r="AE67" i="1"/>
  <c r="V67" i="1"/>
  <c r="T67" i="1"/>
  <c r="R67" i="1"/>
  <c r="P67" i="1"/>
  <c r="N67" i="1"/>
  <c r="L67" i="1"/>
  <c r="J67" i="1"/>
  <c r="H67" i="1"/>
  <c r="F67" i="1"/>
  <c r="D67" i="1"/>
  <c r="BD65" i="1"/>
  <c r="AW65" i="1"/>
  <c r="AU65" i="1"/>
  <c r="AS65" i="1"/>
  <c r="AQ65" i="1"/>
  <c r="AO65" i="1"/>
  <c r="AM65" i="1"/>
  <c r="AK65" i="1"/>
  <c r="AI65" i="1"/>
  <c r="AG65" i="1"/>
  <c r="AE65" i="1"/>
  <c r="V65" i="1"/>
  <c r="T65" i="1"/>
  <c r="R65" i="1"/>
  <c r="P65" i="1"/>
  <c r="N65" i="1"/>
  <c r="L65" i="1"/>
  <c r="J65" i="1"/>
  <c r="H65" i="1"/>
  <c r="F65" i="1"/>
  <c r="D65" i="1"/>
  <c r="BD64" i="1"/>
  <c r="AW64" i="1"/>
  <c r="AU64" i="1"/>
  <c r="AS64" i="1"/>
  <c r="AQ64" i="1"/>
  <c r="AO64" i="1"/>
  <c r="AM64" i="1"/>
  <c r="AK64" i="1"/>
  <c r="AI64" i="1"/>
  <c r="AG64" i="1"/>
  <c r="AE64" i="1"/>
  <c r="V64" i="1"/>
  <c r="T64" i="1"/>
  <c r="R64" i="1"/>
  <c r="P64" i="1"/>
  <c r="N64" i="1"/>
  <c r="L64" i="1"/>
  <c r="J64" i="1"/>
  <c r="H64" i="1"/>
  <c r="F64" i="1"/>
  <c r="D64" i="1"/>
  <c r="BD63" i="1"/>
  <c r="AW63" i="1"/>
  <c r="AU63" i="1"/>
  <c r="AS63" i="1"/>
  <c r="AQ63" i="1"/>
  <c r="AO63" i="1"/>
  <c r="AM63" i="1"/>
  <c r="AK63" i="1"/>
  <c r="AI63" i="1"/>
  <c r="AG63" i="1"/>
  <c r="AE63" i="1"/>
  <c r="V63" i="1"/>
  <c r="T63" i="1"/>
  <c r="R63" i="1"/>
  <c r="P63" i="1"/>
  <c r="N63" i="1"/>
  <c r="L63" i="1"/>
  <c r="J63" i="1"/>
  <c r="H63" i="1"/>
  <c r="F63" i="1"/>
  <c r="D63" i="1"/>
  <c r="BD61" i="1"/>
  <c r="BC61" i="1"/>
  <c r="BA61" i="1"/>
  <c r="AY61" i="1"/>
  <c r="AW61" i="1"/>
  <c r="AU61" i="1"/>
  <c r="AS61" i="1"/>
  <c r="AQ61" i="1"/>
  <c r="AO61" i="1"/>
  <c r="AM61" i="1"/>
  <c r="AK61" i="1"/>
  <c r="AI61" i="1"/>
  <c r="AG61" i="1"/>
  <c r="AE61" i="1"/>
  <c r="AB61" i="1"/>
  <c r="Z61" i="1"/>
  <c r="X61" i="1"/>
  <c r="V61" i="1"/>
  <c r="T61" i="1"/>
  <c r="R61" i="1"/>
  <c r="P61" i="1"/>
  <c r="N61" i="1"/>
  <c r="L61" i="1"/>
  <c r="J61" i="1"/>
  <c r="H61" i="1"/>
  <c r="F61" i="1"/>
  <c r="D61" i="1"/>
  <c r="BD60" i="1"/>
  <c r="BC60" i="1"/>
  <c r="BA60" i="1"/>
  <c r="AY60" i="1"/>
  <c r="AW60" i="1"/>
  <c r="AU60" i="1"/>
  <c r="AS60" i="1"/>
  <c r="AQ60" i="1"/>
  <c r="AO60" i="1"/>
  <c r="AM60" i="1"/>
  <c r="AK60" i="1"/>
  <c r="AI60" i="1"/>
  <c r="AG60" i="1"/>
  <c r="AE60" i="1"/>
  <c r="AB60" i="1"/>
  <c r="Z60" i="1"/>
  <c r="X60" i="1"/>
  <c r="V60" i="1"/>
  <c r="T60" i="1"/>
  <c r="R60" i="1"/>
  <c r="P60" i="1"/>
  <c r="N60" i="1"/>
  <c r="L60" i="1"/>
  <c r="J60" i="1"/>
  <c r="H60" i="1"/>
  <c r="F60" i="1"/>
  <c r="D60" i="1"/>
  <c r="BD59" i="1"/>
  <c r="BC59" i="1"/>
  <c r="BA59" i="1"/>
  <c r="AY59" i="1"/>
  <c r="AW59" i="1"/>
  <c r="AU59" i="1"/>
  <c r="AS59" i="1"/>
  <c r="AQ59" i="1"/>
  <c r="AO59" i="1"/>
  <c r="AM59" i="1"/>
  <c r="AK59" i="1"/>
  <c r="AI59" i="1"/>
  <c r="AG59" i="1"/>
  <c r="AE59" i="1"/>
  <c r="AB59" i="1"/>
  <c r="Z59" i="1"/>
  <c r="X59" i="1"/>
  <c r="V59" i="1"/>
  <c r="T59" i="1"/>
  <c r="R59" i="1"/>
  <c r="P59" i="1"/>
  <c r="N59" i="1"/>
  <c r="L59" i="1"/>
  <c r="J59" i="1"/>
  <c r="H59" i="1"/>
  <c r="F59" i="1"/>
  <c r="D59" i="1"/>
  <c r="BD57" i="1"/>
  <c r="AY57" i="1"/>
  <c r="AW57" i="1"/>
  <c r="AU57" i="1"/>
  <c r="AS57" i="1"/>
  <c r="AQ57" i="1"/>
  <c r="AO57" i="1"/>
  <c r="AM57" i="1"/>
  <c r="AK57" i="1"/>
  <c r="AI57" i="1"/>
  <c r="AG57" i="1"/>
  <c r="AE57" i="1"/>
  <c r="X57" i="1"/>
  <c r="V57" i="1"/>
  <c r="T57" i="1"/>
  <c r="R57" i="1"/>
  <c r="P57" i="1"/>
  <c r="N57" i="1"/>
  <c r="L57" i="1"/>
  <c r="J57" i="1"/>
  <c r="H57" i="1"/>
  <c r="F57" i="1"/>
  <c r="D57" i="1"/>
  <c r="BD56" i="1"/>
  <c r="AY56" i="1"/>
  <c r="AW56" i="1"/>
  <c r="AU56" i="1"/>
  <c r="AS56" i="1"/>
  <c r="AQ56" i="1"/>
  <c r="AO56" i="1"/>
  <c r="AM56" i="1"/>
  <c r="AK56" i="1"/>
  <c r="AI56" i="1"/>
  <c r="AG56" i="1"/>
  <c r="AE56" i="1"/>
  <c r="X56" i="1"/>
  <c r="V56" i="1"/>
  <c r="T56" i="1"/>
  <c r="R56" i="1"/>
  <c r="P56" i="1"/>
  <c r="N56" i="1"/>
  <c r="L56" i="1"/>
  <c r="J56" i="1"/>
  <c r="H56" i="1"/>
  <c r="F56" i="1"/>
  <c r="D56" i="1"/>
  <c r="BD54" i="1"/>
  <c r="AW54" i="1"/>
  <c r="AU54" i="1"/>
  <c r="AS54" i="1"/>
  <c r="AQ54" i="1"/>
  <c r="AO54" i="1"/>
  <c r="AM54" i="1"/>
  <c r="AK54" i="1"/>
  <c r="AI54" i="1"/>
  <c r="AG54" i="1"/>
  <c r="AE54" i="1"/>
  <c r="V54" i="1"/>
  <c r="T54" i="1"/>
  <c r="R54" i="1"/>
  <c r="P54" i="1"/>
  <c r="N54" i="1"/>
  <c r="L54" i="1"/>
  <c r="J54" i="1"/>
  <c r="H54" i="1"/>
  <c r="F54" i="1"/>
  <c r="D54" i="1"/>
  <c r="BD53" i="1"/>
  <c r="AW53" i="1"/>
  <c r="AU53" i="1"/>
  <c r="AS53" i="1"/>
  <c r="AQ53" i="1"/>
  <c r="AO53" i="1"/>
  <c r="AM53" i="1"/>
  <c r="AK53" i="1"/>
  <c r="AI53" i="1"/>
  <c r="AG53" i="1"/>
  <c r="AE53" i="1"/>
  <c r="V53" i="1"/>
  <c r="T53" i="1"/>
  <c r="R53" i="1"/>
  <c r="P53" i="1"/>
  <c r="N53" i="1"/>
  <c r="L53" i="1"/>
  <c r="J53" i="1"/>
  <c r="H53" i="1"/>
  <c r="F53" i="1"/>
  <c r="D53" i="1"/>
  <c r="BD51" i="1"/>
  <c r="AW51" i="1"/>
  <c r="AU51" i="1"/>
  <c r="AS51" i="1"/>
  <c r="AQ51" i="1"/>
  <c r="AO51" i="1"/>
  <c r="AM51" i="1"/>
  <c r="AK51" i="1"/>
  <c r="AI51" i="1"/>
  <c r="AG51" i="1"/>
  <c r="AE51" i="1"/>
  <c r="V51" i="1"/>
  <c r="T51" i="1"/>
  <c r="R51" i="1"/>
  <c r="P51" i="1"/>
  <c r="N51" i="1"/>
  <c r="L51" i="1"/>
  <c r="J51" i="1"/>
  <c r="H51" i="1"/>
  <c r="F51" i="1"/>
  <c r="D51" i="1"/>
  <c r="BD50" i="1"/>
  <c r="AW50" i="1"/>
  <c r="AU50" i="1"/>
  <c r="AS50" i="1"/>
  <c r="AQ50" i="1"/>
  <c r="AO50" i="1"/>
  <c r="AM50" i="1"/>
  <c r="AK50" i="1"/>
  <c r="AI50" i="1"/>
  <c r="AG50" i="1"/>
  <c r="AE50" i="1"/>
  <c r="V50" i="1"/>
  <c r="T50" i="1"/>
  <c r="R50" i="1"/>
  <c r="P50" i="1"/>
  <c r="N50" i="1"/>
  <c r="L50" i="1"/>
  <c r="J50" i="1"/>
  <c r="H50" i="1"/>
  <c r="F50" i="1"/>
  <c r="D50" i="1"/>
  <c r="BD48" i="1"/>
  <c r="AW48" i="1"/>
  <c r="AU48" i="1"/>
  <c r="AS48" i="1"/>
  <c r="AQ48" i="1"/>
  <c r="AO48" i="1"/>
  <c r="AM48" i="1"/>
  <c r="AK48" i="1"/>
  <c r="AI48" i="1"/>
  <c r="AG48" i="1"/>
  <c r="AE48" i="1"/>
  <c r="V48" i="1"/>
  <c r="T48" i="1"/>
  <c r="R48" i="1"/>
  <c r="P48" i="1"/>
  <c r="N48" i="1"/>
  <c r="L48" i="1"/>
  <c r="J48" i="1"/>
  <c r="H48" i="1"/>
  <c r="F48" i="1"/>
  <c r="D48" i="1"/>
  <c r="BD47" i="1"/>
  <c r="AW47" i="1"/>
  <c r="AU47" i="1"/>
  <c r="AS47" i="1"/>
  <c r="AQ47" i="1"/>
  <c r="AO47" i="1"/>
  <c r="AM47" i="1"/>
  <c r="AK47" i="1"/>
  <c r="AI47" i="1"/>
  <c r="AG47" i="1"/>
  <c r="AE47" i="1"/>
  <c r="V47" i="1"/>
  <c r="T47" i="1"/>
  <c r="R47" i="1"/>
  <c r="P47" i="1"/>
  <c r="N47" i="1"/>
  <c r="L47" i="1"/>
  <c r="J47" i="1"/>
  <c r="F47" i="1"/>
  <c r="D47" i="1"/>
  <c r="H47" i="1"/>
  <c r="BD45" i="1"/>
  <c r="BC45" i="1"/>
  <c r="BA45" i="1"/>
  <c r="AY45" i="1"/>
  <c r="AW45" i="1"/>
  <c r="AU45" i="1"/>
  <c r="AS45" i="1"/>
  <c r="AQ45" i="1"/>
  <c r="AO45" i="1"/>
  <c r="AM45" i="1"/>
  <c r="AK45" i="1"/>
  <c r="AI45" i="1"/>
  <c r="AG45" i="1"/>
  <c r="AE45" i="1"/>
  <c r="Z45" i="1"/>
  <c r="X45" i="1"/>
  <c r="V45" i="1"/>
  <c r="T45" i="1"/>
  <c r="R45" i="1"/>
  <c r="P45" i="1"/>
  <c r="N45" i="1"/>
  <c r="L45" i="1"/>
  <c r="J45" i="1"/>
  <c r="H45" i="1"/>
  <c r="F45" i="1"/>
  <c r="D45" i="1"/>
  <c r="BD44" i="1"/>
  <c r="BC44" i="1"/>
  <c r="BA44" i="1"/>
  <c r="AY44" i="1"/>
  <c r="AW44" i="1"/>
  <c r="AU44" i="1"/>
  <c r="AS44" i="1"/>
  <c r="AQ44" i="1"/>
  <c r="AO44" i="1"/>
  <c r="AM44" i="1"/>
  <c r="AK44" i="1"/>
  <c r="AI44" i="1"/>
  <c r="AG44" i="1"/>
  <c r="AE44" i="1"/>
  <c r="Z44" i="1"/>
  <c r="X44" i="1"/>
  <c r="V44" i="1"/>
  <c r="T44" i="1"/>
  <c r="R44" i="1"/>
  <c r="P44" i="1"/>
  <c r="N44" i="1"/>
  <c r="L44" i="1"/>
  <c r="J44" i="1"/>
  <c r="H44" i="1"/>
  <c r="F44" i="1"/>
  <c r="D44" i="1"/>
  <c r="BD42" i="1"/>
  <c r="AW42" i="1"/>
  <c r="AU42" i="1"/>
  <c r="AS42" i="1"/>
  <c r="AQ42" i="1"/>
  <c r="AO42" i="1"/>
  <c r="AM42" i="1"/>
  <c r="AK42" i="1"/>
  <c r="AI42" i="1"/>
  <c r="AG42" i="1"/>
  <c r="AE42" i="1"/>
  <c r="Z42" i="1"/>
  <c r="X42" i="1"/>
  <c r="V42" i="1"/>
  <c r="T42" i="1"/>
  <c r="R42" i="1"/>
  <c r="P42" i="1"/>
  <c r="N42" i="1"/>
  <c r="L42" i="1"/>
  <c r="D42" i="1"/>
  <c r="F42" i="1"/>
  <c r="H42" i="1"/>
  <c r="J42" i="1"/>
  <c r="BD41" i="1"/>
  <c r="AW41" i="1"/>
  <c r="AU41" i="1"/>
  <c r="AS41" i="1"/>
  <c r="AQ41" i="1"/>
  <c r="AO41" i="1"/>
  <c r="AM41" i="1"/>
  <c r="AK41" i="1"/>
  <c r="AI41" i="1"/>
  <c r="AG41" i="1"/>
  <c r="AE41" i="1"/>
  <c r="Z41" i="1"/>
  <c r="X41" i="1"/>
  <c r="V41" i="1"/>
  <c r="T41" i="1"/>
  <c r="R41" i="1"/>
  <c r="P41" i="1"/>
  <c r="N41" i="1"/>
  <c r="L41" i="1"/>
  <c r="J41" i="1"/>
  <c r="H41" i="1"/>
  <c r="F41" i="1"/>
  <c r="F43" i="1" s="1"/>
  <c r="D41" i="1"/>
  <c r="BD39" i="1"/>
  <c r="AW39" i="1"/>
  <c r="AU39" i="1"/>
  <c r="AS39" i="1"/>
  <c r="AQ39" i="1"/>
  <c r="AO39" i="1"/>
  <c r="AM39" i="1"/>
  <c r="AK39" i="1"/>
  <c r="AI39" i="1"/>
  <c r="AG39" i="1"/>
  <c r="AE39" i="1"/>
  <c r="V39" i="1"/>
  <c r="T39" i="1"/>
  <c r="R39" i="1"/>
  <c r="P39" i="1"/>
  <c r="N39" i="1"/>
  <c r="L39" i="1"/>
  <c r="J39" i="1"/>
  <c r="H39" i="1"/>
  <c r="D39" i="1"/>
  <c r="F39" i="1"/>
  <c r="BD38" i="1"/>
  <c r="AW38" i="1"/>
  <c r="AU38" i="1"/>
  <c r="AS38" i="1"/>
  <c r="AQ38" i="1"/>
  <c r="AO38" i="1"/>
  <c r="AM38" i="1"/>
  <c r="AK38" i="1"/>
  <c r="AI38" i="1"/>
  <c r="AG38" i="1"/>
  <c r="AE38" i="1"/>
  <c r="V38" i="1"/>
  <c r="T38" i="1"/>
  <c r="R38" i="1"/>
  <c r="P38" i="1"/>
  <c r="N38" i="1"/>
  <c r="L38" i="1"/>
  <c r="J38" i="1"/>
  <c r="H38" i="1"/>
  <c r="D38" i="1"/>
  <c r="F38" i="1"/>
  <c r="BD37" i="1"/>
  <c r="AW37" i="1"/>
  <c r="AU37" i="1"/>
  <c r="AS37" i="1"/>
  <c r="AQ37" i="1"/>
  <c r="AO37" i="1"/>
  <c r="AM37" i="1"/>
  <c r="AK37" i="1"/>
  <c r="AI37" i="1"/>
  <c r="AG37" i="1"/>
  <c r="AE37" i="1"/>
  <c r="V37" i="1"/>
  <c r="T37" i="1"/>
  <c r="R37" i="1"/>
  <c r="P37" i="1"/>
  <c r="N37" i="1"/>
  <c r="L37" i="1"/>
  <c r="J37" i="1"/>
  <c r="H37" i="1"/>
  <c r="F37" i="1"/>
  <c r="D37" i="1"/>
  <c r="BD35" i="1"/>
  <c r="AW35" i="1"/>
  <c r="AU35" i="1"/>
  <c r="AS35" i="1"/>
  <c r="AQ35" i="1"/>
  <c r="AO35" i="1"/>
  <c r="AM35" i="1"/>
  <c r="AK35" i="1"/>
  <c r="AI35" i="1"/>
  <c r="AG35" i="1"/>
  <c r="AE35" i="1"/>
  <c r="V35" i="1"/>
  <c r="T35" i="1"/>
  <c r="R35" i="1"/>
  <c r="P35" i="1"/>
  <c r="N35" i="1"/>
  <c r="L35" i="1"/>
  <c r="J35" i="1"/>
  <c r="H35" i="1"/>
  <c r="F35" i="1"/>
  <c r="D35" i="1"/>
  <c r="BD34" i="1"/>
  <c r="AW34" i="1"/>
  <c r="AU34" i="1"/>
  <c r="AS34" i="1"/>
  <c r="AQ34" i="1"/>
  <c r="AO34" i="1"/>
  <c r="AM34" i="1"/>
  <c r="AK34" i="1"/>
  <c r="AI34" i="1"/>
  <c r="AG34" i="1"/>
  <c r="AE34" i="1"/>
  <c r="V34" i="1"/>
  <c r="T34" i="1"/>
  <c r="R34" i="1"/>
  <c r="P34" i="1"/>
  <c r="N34" i="1"/>
  <c r="L34" i="1"/>
  <c r="J34" i="1"/>
  <c r="H34" i="1"/>
  <c r="F34" i="1"/>
  <c r="D34" i="1"/>
  <c r="BD33" i="1"/>
  <c r="AW33" i="1"/>
  <c r="AU33" i="1"/>
  <c r="AS33" i="1"/>
  <c r="AQ33" i="1"/>
  <c r="AO33" i="1"/>
  <c r="AM33" i="1"/>
  <c r="AK33" i="1"/>
  <c r="AI33" i="1"/>
  <c r="AG33" i="1"/>
  <c r="AE33" i="1"/>
  <c r="V33" i="1"/>
  <c r="T33" i="1"/>
  <c r="R33" i="1"/>
  <c r="P33" i="1"/>
  <c r="N33" i="1"/>
  <c r="L33" i="1"/>
  <c r="J33" i="1"/>
  <c r="H33" i="1"/>
  <c r="F33" i="1"/>
  <c r="D33" i="1"/>
  <c r="BD31" i="1"/>
  <c r="AW31" i="1"/>
  <c r="AU31" i="1"/>
  <c r="AS31" i="1"/>
  <c r="AQ31" i="1"/>
  <c r="AO31" i="1"/>
  <c r="AM31" i="1"/>
  <c r="AK31" i="1"/>
  <c r="AI31" i="1"/>
  <c r="AG31" i="1"/>
  <c r="AE31" i="1"/>
  <c r="V31" i="1"/>
  <c r="T31" i="1"/>
  <c r="R31" i="1"/>
  <c r="P31" i="1"/>
  <c r="N31" i="1"/>
  <c r="L31" i="1"/>
  <c r="J31" i="1"/>
  <c r="H31" i="1"/>
  <c r="F31" i="1"/>
  <c r="D31" i="1"/>
  <c r="BD30" i="1"/>
  <c r="AW30" i="1"/>
  <c r="AU30" i="1"/>
  <c r="AS30" i="1"/>
  <c r="AQ30" i="1"/>
  <c r="AO30" i="1"/>
  <c r="AM30" i="1"/>
  <c r="AK30" i="1"/>
  <c r="AI30" i="1"/>
  <c r="AG30" i="1"/>
  <c r="AE30" i="1"/>
  <c r="V30" i="1"/>
  <c r="T30" i="1"/>
  <c r="R30" i="1"/>
  <c r="P30" i="1"/>
  <c r="N30" i="1"/>
  <c r="L30" i="1"/>
  <c r="J30" i="1"/>
  <c r="H30" i="1"/>
  <c r="F30" i="1"/>
  <c r="D30" i="1"/>
  <c r="BD29" i="1"/>
  <c r="AW29" i="1"/>
  <c r="AU29" i="1"/>
  <c r="AS29" i="1"/>
  <c r="AQ29" i="1"/>
  <c r="AO29" i="1"/>
  <c r="AM29" i="1"/>
  <c r="AK29" i="1"/>
  <c r="AI29" i="1"/>
  <c r="AG29" i="1"/>
  <c r="AE29" i="1"/>
  <c r="V29" i="1"/>
  <c r="T29" i="1"/>
  <c r="R29" i="1"/>
  <c r="P29" i="1"/>
  <c r="N29" i="1"/>
  <c r="L29" i="1"/>
  <c r="J29" i="1"/>
  <c r="H29" i="1"/>
  <c r="F29" i="1"/>
  <c r="D29" i="1"/>
  <c r="BD27" i="1"/>
  <c r="AW27" i="1"/>
  <c r="AU27" i="1"/>
  <c r="AS27" i="1"/>
  <c r="AQ27" i="1"/>
  <c r="AO27" i="1"/>
  <c r="AM27" i="1"/>
  <c r="AK27" i="1"/>
  <c r="AI27" i="1"/>
  <c r="AG27" i="1"/>
  <c r="AE27" i="1"/>
  <c r="V27" i="1"/>
  <c r="T27" i="1"/>
  <c r="R27" i="1"/>
  <c r="P27" i="1"/>
  <c r="N27" i="1"/>
  <c r="L27" i="1"/>
  <c r="J27" i="1"/>
  <c r="H27" i="1"/>
  <c r="F27" i="1"/>
  <c r="D27" i="1"/>
  <c r="BD26" i="1"/>
  <c r="AW26" i="1"/>
  <c r="AU26" i="1"/>
  <c r="AS26" i="1"/>
  <c r="AQ26" i="1"/>
  <c r="AO26" i="1"/>
  <c r="AM26" i="1"/>
  <c r="AK26" i="1"/>
  <c r="AI26" i="1"/>
  <c r="AG26" i="1"/>
  <c r="AE26" i="1"/>
  <c r="V26" i="1"/>
  <c r="T26" i="1"/>
  <c r="R26" i="1"/>
  <c r="P26" i="1"/>
  <c r="N26" i="1"/>
  <c r="L26" i="1"/>
  <c r="J26" i="1"/>
  <c r="H26" i="1"/>
  <c r="F26" i="1"/>
  <c r="D26" i="1"/>
  <c r="BD25" i="1"/>
  <c r="AW25" i="1"/>
  <c r="AU25" i="1"/>
  <c r="AS25" i="1"/>
  <c r="AQ25" i="1"/>
  <c r="AO25" i="1"/>
  <c r="AM25" i="1"/>
  <c r="AK25" i="1"/>
  <c r="AI25" i="1"/>
  <c r="AG25" i="1"/>
  <c r="AE25" i="1"/>
  <c r="V25" i="1"/>
  <c r="T25" i="1"/>
  <c r="R25" i="1"/>
  <c r="P25" i="1"/>
  <c r="N25" i="1"/>
  <c r="L25" i="1"/>
  <c r="J25" i="1"/>
  <c r="H25" i="1"/>
  <c r="F25" i="1"/>
  <c r="D25" i="1"/>
  <c r="BD23" i="1"/>
  <c r="AW23" i="1"/>
  <c r="AU23" i="1"/>
  <c r="AS23" i="1"/>
  <c r="AQ23" i="1"/>
  <c r="AO23" i="1"/>
  <c r="AM23" i="1"/>
  <c r="AK23" i="1"/>
  <c r="AI23" i="1"/>
  <c r="AG23" i="1"/>
  <c r="AE23" i="1"/>
  <c r="V23" i="1"/>
  <c r="T23" i="1"/>
  <c r="R23" i="1"/>
  <c r="P23" i="1"/>
  <c r="N23" i="1"/>
  <c r="L23" i="1"/>
  <c r="J23" i="1"/>
  <c r="H23" i="1"/>
  <c r="F23" i="1"/>
  <c r="D23" i="1"/>
  <c r="BD22" i="1"/>
  <c r="AW22" i="1"/>
  <c r="AU22" i="1"/>
  <c r="AS22" i="1"/>
  <c r="AQ22" i="1"/>
  <c r="AO22" i="1"/>
  <c r="AM22" i="1"/>
  <c r="AK22" i="1"/>
  <c r="AI22" i="1"/>
  <c r="AG22" i="1"/>
  <c r="AE22" i="1"/>
  <c r="V22" i="1"/>
  <c r="T22" i="1"/>
  <c r="R22" i="1"/>
  <c r="P22" i="1"/>
  <c r="N22" i="1"/>
  <c r="L22" i="1"/>
  <c r="J22" i="1"/>
  <c r="H22" i="1"/>
  <c r="F22" i="1"/>
  <c r="D22" i="1"/>
  <c r="BD21" i="1"/>
  <c r="AW21" i="1"/>
  <c r="AU21" i="1"/>
  <c r="AS21" i="1"/>
  <c r="AQ21" i="1"/>
  <c r="AO21" i="1"/>
  <c r="AM21" i="1"/>
  <c r="AK21" i="1"/>
  <c r="AI21" i="1"/>
  <c r="AG21" i="1"/>
  <c r="AE21" i="1"/>
  <c r="V21" i="1"/>
  <c r="T21" i="1"/>
  <c r="R21" i="1"/>
  <c r="P21" i="1"/>
  <c r="N21" i="1"/>
  <c r="L21" i="1"/>
  <c r="J21" i="1"/>
  <c r="H21" i="1"/>
  <c r="F21" i="1"/>
  <c r="D21" i="1"/>
  <c r="BD19" i="1"/>
  <c r="AW19" i="1"/>
  <c r="AU19" i="1"/>
  <c r="AS19" i="1"/>
  <c r="AQ19" i="1"/>
  <c r="AO19" i="1"/>
  <c r="AM19" i="1"/>
  <c r="AK19" i="1"/>
  <c r="AI19" i="1"/>
  <c r="AG19" i="1"/>
  <c r="AE19" i="1"/>
  <c r="V19" i="1"/>
  <c r="T19" i="1"/>
  <c r="R19" i="1"/>
  <c r="P19" i="1"/>
  <c r="N19" i="1"/>
  <c r="L19" i="1"/>
  <c r="J19" i="1"/>
  <c r="H19" i="1"/>
  <c r="F19" i="1"/>
  <c r="D19" i="1"/>
  <c r="BD18" i="1"/>
  <c r="AW18" i="1"/>
  <c r="AU18" i="1"/>
  <c r="AS18" i="1"/>
  <c r="AQ18" i="1"/>
  <c r="AO18" i="1"/>
  <c r="AM18" i="1"/>
  <c r="AK18" i="1"/>
  <c r="AI18" i="1"/>
  <c r="AG18" i="1"/>
  <c r="AE18" i="1"/>
  <c r="V18" i="1"/>
  <c r="T18" i="1"/>
  <c r="R18" i="1"/>
  <c r="P18" i="1"/>
  <c r="N18" i="1"/>
  <c r="L18" i="1"/>
  <c r="J18" i="1"/>
  <c r="H18" i="1"/>
  <c r="F18" i="1"/>
  <c r="D18" i="1"/>
  <c r="BD17" i="1"/>
  <c r="AW17" i="1"/>
  <c r="AU17" i="1"/>
  <c r="AS17" i="1"/>
  <c r="AQ17" i="1"/>
  <c r="AO17" i="1"/>
  <c r="AM17" i="1"/>
  <c r="AK17" i="1"/>
  <c r="AI17" i="1"/>
  <c r="AG17" i="1"/>
  <c r="AE17" i="1"/>
  <c r="V17" i="1"/>
  <c r="T17" i="1"/>
  <c r="R17" i="1"/>
  <c r="P17" i="1"/>
  <c r="N17" i="1"/>
  <c r="L17" i="1"/>
  <c r="J17" i="1"/>
  <c r="H17" i="1"/>
  <c r="F17" i="1"/>
  <c r="D17" i="1"/>
  <c r="BD15" i="1"/>
  <c r="AW15" i="1"/>
  <c r="AU15" i="1"/>
  <c r="AS15" i="1"/>
  <c r="AQ15" i="1"/>
  <c r="AO15" i="1"/>
  <c r="AM15" i="1"/>
  <c r="AK15" i="1"/>
  <c r="AI15" i="1"/>
  <c r="AG15" i="1"/>
  <c r="AE15" i="1"/>
  <c r="V15" i="1"/>
  <c r="T15" i="1"/>
  <c r="R15" i="1"/>
  <c r="P15" i="1"/>
  <c r="N15" i="1"/>
  <c r="L15" i="1"/>
  <c r="J15" i="1"/>
  <c r="H15" i="1"/>
  <c r="F15" i="1"/>
  <c r="D15" i="1"/>
  <c r="BD14" i="1"/>
  <c r="AW14" i="1"/>
  <c r="AU14" i="1"/>
  <c r="AS14" i="1"/>
  <c r="AQ14" i="1"/>
  <c r="AO14" i="1"/>
  <c r="AM14" i="1"/>
  <c r="AK14" i="1"/>
  <c r="AI14" i="1"/>
  <c r="AG14" i="1"/>
  <c r="AE14" i="1"/>
  <c r="V14" i="1"/>
  <c r="T14" i="1"/>
  <c r="R14" i="1"/>
  <c r="P14" i="1"/>
  <c r="N14" i="1"/>
  <c r="L14" i="1"/>
  <c r="J14" i="1"/>
  <c r="H14" i="1"/>
  <c r="F14" i="1"/>
  <c r="D14" i="1"/>
  <c r="BD13" i="1"/>
  <c r="AW13" i="1"/>
  <c r="AU13" i="1"/>
  <c r="AS13" i="1"/>
  <c r="AQ13" i="1"/>
  <c r="AO13" i="1"/>
  <c r="AM13" i="1"/>
  <c r="AK13" i="1"/>
  <c r="AI13" i="1"/>
  <c r="AG13" i="1"/>
  <c r="AE13" i="1"/>
  <c r="V13" i="1"/>
  <c r="T13" i="1"/>
  <c r="R13" i="1"/>
  <c r="P13" i="1"/>
  <c r="N13" i="1"/>
  <c r="L13" i="1"/>
  <c r="J13" i="1"/>
  <c r="H13" i="1"/>
  <c r="F13" i="1"/>
  <c r="D13" i="1"/>
  <c r="BD11" i="1"/>
  <c r="AW11" i="1"/>
  <c r="AU11" i="1"/>
  <c r="AS11" i="1"/>
  <c r="AQ11" i="1"/>
  <c r="AO11" i="1"/>
  <c r="AM11" i="1"/>
  <c r="AK11" i="1"/>
  <c r="AI11" i="1"/>
  <c r="AG11" i="1"/>
  <c r="AE11" i="1"/>
  <c r="V11" i="1"/>
  <c r="T11" i="1"/>
  <c r="R11" i="1"/>
  <c r="P11" i="1"/>
  <c r="N11" i="1"/>
  <c r="L11" i="1"/>
  <c r="J11" i="1"/>
  <c r="H11" i="1"/>
  <c r="F11" i="1"/>
  <c r="D11" i="1"/>
  <c r="BD9" i="1"/>
  <c r="BD10" i="1"/>
  <c r="AW10" i="1"/>
  <c r="AU10" i="1"/>
  <c r="AS10" i="1"/>
  <c r="AQ10" i="1"/>
  <c r="AO10" i="1"/>
  <c r="AM10" i="1"/>
  <c r="AK10" i="1"/>
  <c r="AI10" i="1"/>
  <c r="AG10" i="1"/>
  <c r="AE10" i="1"/>
  <c r="V10" i="1"/>
  <c r="T10" i="1"/>
  <c r="R10" i="1"/>
  <c r="P10" i="1"/>
  <c r="N10" i="1"/>
  <c r="L10" i="1"/>
  <c r="J10" i="1"/>
  <c r="H10" i="1"/>
  <c r="F10" i="1"/>
  <c r="D10" i="1"/>
  <c r="AW9" i="1"/>
  <c r="AU9" i="1"/>
  <c r="AS9" i="1"/>
  <c r="AQ9" i="1"/>
  <c r="AO9" i="1"/>
  <c r="AM9" i="1"/>
  <c r="AK9" i="1"/>
  <c r="AI9" i="1"/>
  <c r="AG9" i="1"/>
  <c r="AE9" i="1"/>
  <c r="V9" i="1"/>
  <c r="T9" i="1"/>
  <c r="R9" i="1"/>
  <c r="P9" i="1"/>
  <c r="N9" i="1"/>
  <c r="L9" i="1"/>
  <c r="J9" i="1"/>
  <c r="H9" i="1"/>
  <c r="F9" i="1"/>
  <c r="D9" i="1"/>
  <c r="BD6" i="1"/>
  <c r="AY6" i="1"/>
  <c r="AW6" i="1"/>
  <c r="AU6" i="1"/>
  <c r="AS6" i="1"/>
  <c r="AQ6" i="1"/>
  <c r="AO6" i="1"/>
  <c r="AM6" i="1"/>
  <c r="AK6" i="1"/>
  <c r="AI6" i="1"/>
  <c r="AG6" i="1"/>
  <c r="AE6" i="1"/>
  <c r="V6" i="1"/>
  <c r="T6" i="1"/>
  <c r="R6" i="1"/>
  <c r="P6" i="1"/>
  <c r="N6" i="1"/>
  <c r="L6" i="1"/>
  <c r="J6" i="1"/>
  <c r="H6" i="1"/>
  <c r="F6" i="1"/>
  <c r="D6" i="1"/>
  <c r="BD5" i="1"/>
  <c r="AY5" i="1"/>
  <c r="AW5" i="1"/>
  <c r="AU5" i="1"/>
  <c r="AS5" i="1"/>
  <c r="AQ5" i="1"/>
  <c r="AO5" i="1"/>
  <c r="AM5" i="1"/>
  <c r="AK5" i="1"/>
  <c r="AI5" i="1"/>
  <c r="AG5" i="1"/>
  <c r="AE5" i="1"/>
  <c r="V5" i="1"/>
  <c r="T5" i="1"/>
  <c r="R5" i="1"/>
  <c r="P5" i="1"/>
  <c r="N5" i="1"/>
  <c r="L5" i="1"/>
  <c r="J5" i="1"/>
  <c r="H5" i="1"/>
  <c r="F5" i="1"/>
  <c r="D5" i="1"/>
  <c r="BD7" i="1"/>
  <c r="AY7" i="1"/>
  <c r="AW7" i="1"/>
  <c r="AU7" i="1"/>
  <c r="AS7" i="1"/>
  <c r="AQ7" i="1"/>
  <c r="AO7" i="1"/>
  <c r="AM7" i="1"/>
  <c r="AK7" i="1"/>
  <c r="AI7" i="1"/>
  <c r="AG7" i="1"/>
  <c r="AE7" i="1"/>
  <c r="V7" i="1"/>
  <c r="T7" i="1"/>
  <c r="R7" i="1"/>
  <c r="P7" i="1"/>
  <c r="N7" i="1"/>
  <c r="L7" i="1"/>
  <c r="J7" i="1"/>
  <c r="H7" i="1"/>
  <c r="F7" i="1"/>
  <c r="D7" i="1"/>
  <c r="AC162" i="1" l="1"/>
  <c r="AQ110" i="1"/>
  <c r="R154" i="1"/>
  <c r="BE182" i="1"/>
  <c r="AI58" i="1"/>
  <c r="D94" i="1"/>
  <c r="BD146" i="1"/>
  <c r="J150" i="1"/>
  <c r="Z150" i="1"/>
  <c r="AQ150" i="1"/>
  <c r="F154" i="1"/>
  <c r="V154" i="1"/>
  <c r="AO154" i="1"/>
  <c r="BC154" i="1"/>
  <c r="AC157" i="1"/>
  <c r="L158" i="1"/>
  <c r="BE166" i="1"/>
  <c r="V110" i="1"/>
  <c r="AC182" i="1"/>
  <c r="AS94" i="1"/>
  <c r="L138" i="1"/>
  <c r="X94" i="1"/>
  <c r="AM98" i="1"/>
  <c r="AG110" i="1"/>
  <c r="T110" i="1"/>
  <c r="P146" i="1"/>
  <c r="AK146" i="1"/>
  <c r="D146" i="1"/>
  <c r="AS150" i="1"/>
  <c r="Z154" i="1"/>
  <c r="BD154" i="1"/>
  <c r="V158" i="1"/>
  <c r="AS158" i="1"/>
  <c r="BE162" i="1"/>
  <c r="BE123" i="1"/>
  <c r="AI154" i="1"/>
  <c r="AY58" i="1"/>
  <c r="AO150" i="1"/>
  <c r="AC174" i="1"/>
  <c r="AU150" i="1"/>
  <c r="X154" i="1"/>
  <c r="BE170" i="1"/>
  <c r="BG170" i="1"/>
  <c r="N58" i="1"/>
  <c r="T94" i="1"/>
  <c r="AS58" i="1"/>
  <c r="L74" i="1"/>
  <c r="AI74" i="1"/>
  <c r="BD74" i="1"/>
  <c r="AU86" i="1"/>
  <c r="R142" i="1"/>
  <c r="P150" i="1"/>
  <c r="BE178" i="1"/>
  <c r="BG182" i="1"/>
  <c r="R62" i="1"/>
  <c r="AI62" i="1"/>
  <c r="AY62" i="1"/>
  <c r="P74" i="1"/>
  <c r="J82" i="1"/>
  <c r="AC108" i="1"/>
  <c r="N122" i="1"/>
  <c r="BG147" i="1"/>
  <c r="T150" i="1"/>
  <c r="AK150" i="1"/>
  <c r="BA150" i="1"/>
  <c r="N150" i="1"/>
  <c r="BE148" i="1"/>
  <c r="AC149" i="1"/>
  <c r="P154" i="1"/>
  <c r="BF153" i="1"/>
  <c r="J158" i="1"/>
  <c r="AK158" i="1"/>
  <c r="R102" i="1"/>
  <c r="N134" i="1"/>
  <c r="T134" i="1"/>
  <c r="AW134" i="1"/>
  <c r="F150" i="1"/>
  <c r="V150" i="1"/>
  <c r="AM150" i="1"/>
  <c r="BC150" i="1"/>
  <c r="AK154" i="1"/>
  <c r="AY154" i="1"/>
  <c r="AM158" i="1"/>
  <c r="F86" i="1"/>
  <c r="AO98" i="1"/>
  <c r="AO114" i="1"/>
  <c r="P134" i="1"/>
  <c r="AM134" i="1"/>
  <c r="AI146" i="1"/>
  <c r="H150" i="1"/>
  <c r="X150" i="1"/>
  <c r="D154" i="1"/>
  <c r="T154" i="1"/>
  <c r="BA154" i="1"/>
  <c r="BF152" i="1"/>
  <c r="BE152" i="1"/>
  <c r="R158" i="1"/>
  <c r="BF156" i="1"/>
  <c r="BE156" i="1"/>
  <c r="BD158" i="1"/>
  <c r="P158" i="1"/>
  <c r="AM146" i="1"/>
  <c r="BF182" i="1"/>
  <c r="J58" i="1"/>
  <c r="AU58" i="1"/>
  <c r="N142" i="1"/>
  <c r="AO146" i="1"/>
  <c r="BG152" i="1"/>
  <c r="BF155" i="1"/>
  <c r="AE158" i="1"/>
  <c r="AO158" i="1"/>
  <c r="R78" i="1"/>
  <c r="AM78" i="1"/>
  <c r="AC92" i="1"/>
  <c r="AW142" i="1"/>
  <c r="L154" i="1"/>
  <c r="AE154" i="1"/>
  <c r="AS154" i="1"/>
  <c r="F158" i="1"/>
  <c r="AG158" i="1"/>
  <c r="AW158" i="1"/>
  <c r="AQ158" i="1"/>
  <c r="BE157" i="1"/>
  <c r="BF174" i="1"/>
  <c r="R146" i="1"/>
  <c r="BF148" i="1"/>
  <c r="AE150" i="1"/>
  <c r="AQ154" i="1"/>
  <c r="AE58" i="1"/>
  <c r="T146" i="1"/>
  <c r="BE147" i="1"/>
  <c r="AB154" i="1"/>
  <c r="BE153" i="1"/>
  <c r="AU158" i="1"/>
  <c r="N66" i="1"/>
  <c r="AK66" i="1"/>
  <c r="R74" i="1"/>
  <c r="AC75" i="1"/>
  <c r="T78" i="1"/>
  <c r="AS82" i="1"/>
  <c r="P90" i="1"/>
  <c r="AO106" i="1"/>
  <c r="P114" i="1"/>
  <c r="BD114" i="1"/>
  <c r="V122" i="1"/>
  <c r="AI122" i="1"/>
  <c r="BD122" i="1"/>
  <c r="AQ126" i="1"/>
  <c r="R150" i="1"/>
  <c r="AI150" i="1"/>
  <c r="AY150" i="1"/>
  <c r="L150" i="1"/>
  <c r="AB150" i="1"/>
  <c r="BE149" i="1"/>
  <c r="N154" i="1"/>
  <c r="AU154" i="1"/>
  <c r="H158" i="1"/>
  <c r="N158" i="1"/>
  <c r="BF170" i="1"/>
  <c r="BE150" i="1"/>
  <c r="AC151" i="1"/>
  <c r="BG151" i="1"/>
  <c r="AC152" i="1"/>
  <c r="AC156" i="1"/>
  <c r="AI158" i="1"/>
  <c r="H106" i="1"/>
  <c r="AE106" i="1"/>
  <c r="AU106" i="1"/>
  <c r="AW110" i="1"/>
  <c r="T118" i="1"/>
  <c r="BF121" i="1"/>
  <c r="AW126" i="1"/>
  <c r="BE129" i="1"/>
  <c r="AC144" i="1"/>
  <c r="V146" i="1"/>
  <c r="AQ146" i="1"/>
  <c r="BE145" i="1"/>
  <c r="BF151" i="1"/>
  <c r="BG156" i="1"/>
  <c r="AC155" i="1"/>
  <c r="BG162" i="1"/>
  <c r="BF162" i="1"/>
  <c r="R86" i="1"/>
  <c r="AO86" i="1"/>
  <c r="AO90" i="1"/>
  <c r="V102" i="1"/>
  <c r="J106" i="1"/>
  <c r="AG106" i="1"/>
  <c r="P106" i="1"/>
  <c r="T114" i="1"/>
  <c r="H146" i="1"/>
  <c r="X146" i="1"/>
  <c r="BG149" i="1"/>
  <c r="BE151" i="1"/>
  <c r="L106" i="1"/>
  <c r="BG148" i="1"/>
  <c r="D158" i="1"/>
  <c r="F58" i="1"/>
  <c r="BG69" i="1"/>
  <c r="V86" i="1"/>
  <c r="L86" i="1"/>
  <c r="AI86" i="1"/>
  <c r="V90" i="1"/>
  <c r="J94" i="1"/>
  <c r="AG98" i="1"/>
  <c r="Z102" i="1"/>
  <c r="H43" i="1"/>
  <c r="X58" i="1"/>
  <c r="BG85" i="1"/>
  <c r="AQ86" i="1"/>
  <c r="R98" i="1"/>
  <c r="BG101" i="1"/>
  <c r="BF116" i="1"/>
  <c r="BE116" i="1"/>
  <c r="R138" i="1"/>
  <c r="L142" i="1"/>
  <c r="BE139" i="1"/>
  <c r="J146" i="1"/>
  <c r="AE146" i="1"/>
  <c r="AU146" i="1"/>
  <c r="BF147" i="1"/>
  <c r="D150" i="1"/>
  <c r="BE155" i="1"/>
  <c r="BG157" i="1"/>
  <c r="BG166" i="1"/>
  <c r="AC166" i="1"/>
  <c r="BF166" i="1"/>
  <c r="AC170" i="1"/>
  <c r="AU78" i="1"/>
  <c r="L114" i="1"/>
  <c r="AI134" i="1"/>
  <c r="BF149" i="1"/>
  <c r="BG155" i="1"/>
  <c r="AC178" i="1"/>
  <c r="BF178" i="1"/>
  <c r="BG178" i="1"/>
  <c r="J66" i="1"/>
  <c r="AG66" i="1"/>
  <c r="AW66" i="1"/>
  <c r="AM66" i="1"/>
  <c r="AG86" i="1"/>
  <c r="AW86" i="1"/>
  <c r="AG102" i="1"/>
  <c r="R110" i="1"/>
  <c r="AM110" i="1"/>
  <c r="AU118" i="1"/>
  <c r="R134" i="1"/>
  <c r="AO134" i="1"/>
  <c r="AM138" i="1"/>
  <c r="BA138" i="1"/>
  <c r="BF140" i="1"/>
  <c r="AQ142" i="1"/>
  <c r="AG142" i="1"/>
  <c r="L146" i="1"/>
  <c r="AG146" i="1"/>
  <c r="AW146" i="1"/>
  <c r="BG153" i="1"/>
  <c r="BF157" i="1"/>
  <c r="T66" i="1"/>
  <c r="AW78" i="1"/>
  <c r="AS86" i="1"/>
  <c r="BD86" i="1"/>
  <c r="F90" i="1"/>
  <c r="AI90" i="1"/>
  <c r="AQ94" i="1"/>
  <c r="J98" i="1"/>
  <c r="AW98" i="1"/>
  <c r="J102" i="1"/>
  <c r="AS102" i="1"/>
  <c r="AK122" i="1"/>
  <c r="BE137" i="1"/>
  <c r="AU138" i="1"/>
  <c r="BE140" i="1"/>
  <c r="AS146" i="1"/>
  <c r="AC148" i="1"/>
  <c r="BE174" i="1"/>
  <c r="BG174" i="1"/>
  <c r="F49" i="1"/>
  <c r="P102" i="1"/>
  <c r="AI102" i="1"/>
  <c r="AY102" i="1"/>
  <c r="AE102" i="1"/>
  <c r="H102" i="1"/>
  <c r="AG122" i="1"/>
  <c r="F126" i="1"/>
  <c r="V126" i="1"/>
  <c r="AS126" i="1"/>
  <c r="L126" i="1"/>
  <c r="BD126" i="1"/>
  <c r="AO126" i="1"/>
  <c r="BF131" i="1"/>
  <c r="AM142" i="1"/>
  <c r="BF145" i="1"/>
  <c r="AC153" i="1"/>
  <c r="AO82" i="1"/>
  <c r="BE83" i="1"/>
  <c r="AE86" i="1"/>
  <c r="R90" i="1"/>
  <c r="D98" i="1"/>
  <c r="T106" i="1"/>
  <c r="AQ106" i="1"/>
  <c r="H118" i="1"/>
  <c r="X118" i="1"/>
  <c r="AO66" i="1"/>
  <c r="AM94" i="1"/>
  <c r="F98" i="1"/>
  <c r="V98" i="1"/>
  <c r="AS98" i="1"/>
  <c r="AW122" i="1"/>
  <c r="T138" i="1"/>
  <c r="BE135" i="1"/>
  <c r="BG141" i="1"/>
  <c r="AE52" i="1"/>
  <c r="P58" i="1"/>
  <c r="BD58" i="1"/>
  <c r="BC62" i="1"/>
  <c r="AW106" i="1"/>
  <c r="T70" i="1"/>
  <c r="AQ70" i="1"/>
  <c r="J70" i="1"/>
  <c r="AG70" i="1"/>
  <c r="AW70" i="1"/>
  <c r="P70" i="1"/>
  <c r="L98" i="1"/>
  <c r="AI98" i="1"/>
  <c r="BD98" i="1"/>
  <c r="AM122" i="1"/>
  <c r="F146" i="1"/>
  <c r="AQ55" i="1"/>
  <c r="AK58" i="1"/>
  <c r="L62" i="1"/>
  <c r="AM62" i="1"/>
  <c r="AC89" i="1"/>
  <c r="BG96" i="1"/>
  <c r="BG100" i="1"/>
  <c r="AK106" i="1"/>
  <c r="AC120" i="1"/>
  <c r="N130" i="1"/>
  <c r="AW130" i="1"/>
  <c r="AC133" i="1"/>
  <c r="BE144" i="1"/>
  <c r="BG145" i="1"/>
  <c r="AC147" i="1"/>
  <c r="AC63" i="1"/>
  <c r="AK90" i="1"/>
  <c r="L94" i="1"/>
  <c r="F114" i="1"/>
  <c r="AS114" i="1"/>
  <c r="AI114" i="1"/>
  <c r="J62" i="1"/>
  <c r="Z62" i="1"/>
  <c r="N78" i="1"/>
  <c r="AM82" i="1"/>
  <c r="D86" i="1"/>
  <c r="BG88" i="1"/>
  <c r="P138" i="1"/>
  <c r="N138" i="1"/>
  <c r="AC137" i="1"/>
  <c r="D142" i="1"/>
  <c r="AO118" i="1"/>
  <c r="BF117" i="1"/>
  <c r="AO122" i="1"/>
  <c r="R126" i="1"/>
  <c r="AC124" i="1"/>
  <c r="BE124" i="1"/>
  <c r="AU126" i="1"/>
  <c r="L134" i="1"/>
  <c r="P142" i="1"/>
  <c r="F55" i="1"/>
  <c r="V55" i="1"/>
  <c r="AS55" i="1"/>
  <c r="F70" i="1"/>
  <c r="V70" i="1"/>
  <c r="AS70" i="1"/>
  <c r="L70" i="1"/>
  <c r="AI70" i="1"/>
  <c r="BD70" i="1"/>
  <c r="X82" i="1"/>
  <c r="AQ82" i="1"/>
  <c r="BF83" i="1"/>
  <c r="T86" i="1"/>
  <c r="BG84" i="1"/>
  <c r="D90" i="1"/>
  <c r="T90" i="1"/>
  <c r="N90" i="1"/>
  <c r="BE89" i="1"/>
  <c r="BD90" i="1"/>
  <c r="BG95" i="1"/>
  <c r="BE95" i="1"/>
  <c r="AU98" i="1"/>
  <c r="N98" i="1"/>
  <c r="L102" i="1"/>
  <c r="AK102" i="1"/>
  <c r="BA102" i="1"/>
  <c r="AS106" i="1"/>
  <c r="H110" i="1"/>
  <c r="X110" i="1"/>
  <c r="AC109" i="1"/>
  <c r="R114" i="1"/>
  <c r="BE112" i="1"/>
  <c r="J118" i="1"/>
  <c r="Z118" i="1"/>
  <c r="D122" i="1"/>
  <c r="T122" i="1"/>
  <c r="AQ122" i="1"/>
  <c r="BE120" i="1"/>
  <c r="BF123" i="1"/>
  <c r="T126" i="1"/>
  <c r="BG133" i="1"/>
  <c r="AK138" i="1"/>
  <c r="BD138" i="1"/>
  <c r="BF143" i="1"/>
  <c r="T62" i="1"/>
  <c r="Z82" i="1"/>
  <c r="AW90" i="1"/>
  <c r="AU110" i="1"/>
  <c r="AW118" i="1"/>
  <c r="AI130" i="1"/>
  <c r="BE132" i="1"/>
  <c r="BD134" i="1"/>
  <c r="F138" i="1"/>
  <c r="V138" i="1"/>
  <c r="T142" i="1"/>
  <c r="BF56" i="1"/>
  <c r="T58" i="1"/>
  <c r="AO58" i="1"/>
  <c r="BF57" i="1"/>
  <c r="N74" i="1"/>
  <c r="BG72" i="1"/>
  <c r="AQ74" i="1"/>
  <c r="BE80" i="1"/>
  <c r="AU82" i="1"/>
  <c r="H82" i="1"/>
  <c r="L90" i="1"/>
  <c r="P94" i="1"/>
  <c r="AK94" i="1"/>
  <c r="P98" i="1"/>
  <c r="T102" i="1"/>
  <c r="AM102" i="1"/>
  <c r="BC102" i="1"/>
  <c r="AC104" i="1"/>
  <c r="L110" i="1"/>
  <c r="P110" i="1"/>
  <c r="BE109" i="1"/>
  <c r="BG111" i="1"/>
  <c r="AG114" i="1"/>
  <c r="AW114" i="1"/>
  <c r="V114" i="1"/>
  <c r="R118" i="1"/>
  <c r="AI118" i="1"/>
  <c r="AY118" i="1"/>
  <c r="N118" i="1"/>
  <c r="AE118" i="1"/>
  <c r="L122" i="1"/>
  <c r="AC121" i="1"/>
  <c r="AK130" i="1"/>
  <c r="V134" i="1"/>
  <c r="J138" i="1"/>
  <c r="Z138" i="1"/>
  <c r="AS142" i="1"/>
  <c r="AI142" i="1"/>
  <c r="BD142" i="1"/>
  <c r="BA62" i="1"/>
  <c r="BG81" i="1"/>
  <c r="J90" i="1"/>
  <c r="BD94" i="1"/>
  <c r="AQ114" i="1"/>
  <c r="AG118" i="1"/>
  <c r="AS118" i="1"/>
  <c r="AQ134" i="1"/>
  <c r="AG55" i="1"/>
  <c r="AW55" i="1"/>
  <c r="H58" i="1"/>
  <c r="AO62" i="1"/>
  <c r="P78" i="1"/>
  <c r="AK78" i="1"/>
  <c r="BD78" i="1"/>
  <c r="R82" i="1"/>
  <c r="AK82" i="1"/>
  <c r="BA82" i="1"/>
  <c r="BF87" i="1"/>
  <c r="R94" i="1"/>
  <c r="V94" i="1"/>
  <c r="AO94" i="1"/>
  <c r="F102" i="1"/>
  <c r="AO102" i="1"/>
  <c r="BD102" i="1"/>
  <c r="AU102" i="1"/>
  <c r="BF104" i="1"/>
  <c r="V106" i="1"/>
  <c r="AI106" i="1"/>
  <c r="BD106" i="1"/>
  <c r="N110" i="1"/>
  <c r="AI110" i="1"/>
  <c r="BD110" i="1"/>
  <c r="AC113" i="1"/>
  <c r="D118" i="1"/>
  <c r="AK118" i="1"/>
  <c r="BA118" i="1"/>
  <c r="BG125" i="1"/>
  <c r="AE138" i="1"/>
  <c r="AQ138" i="1"/>
  <c r="H142" i="1"/>
  <c r="AE142" i="1"/>
  <c r="AU142" i="1"/>
  <c r="BE141" i="1"/>
  <c r="AK62" i="1"/>
  <c r="AG90" i="1"/>
  <c r="AI94" i="1"/>
  <c r="BE111" i="1"/>
  <c r="AC116" i="1"/>
  <c r="P122" i="1"/>
  <c r="L46" i="1"/>
  <c r="AE46" i="1"/>
  <c r="AU46" i="1"/>
  <c r="L55" i="1"/>
  <c r="AI55" i="1"/>
  <c r="BD55" i="1"/>
  <c r="AQ62" i="1"/>
  <c r="BE67" i="1"/>
  <c r="AE70" i="1"/>
  <c r="AU70" i="1"/>
  <c r="AK70" i="1"/>
  <c r="N82" i="1"/>
  <c r="T82" i="1"/>
  <c r="BC82" i="1"/>
  <c r="P82" i="1"/>
  <c r="AM86" i="1"/>
  <c r="AM90" i="1"/>
  <c r="BF88" i="1"/>
  <c r="AC91" i="1"/>
  <c r="H94" i="1"/>
  <c r="BF93" i="1"/>
  <c r="BE93" i="1"/>
  <c r="X102" i="1"/>
  <c r="R106" i="1"/>
  <c r="N106" i="1"/>
  <c r="AK110" i="1"/>
  <c r="F110" i="1"/>
  <c r="AK114" i="1"/>
  <c r="F118" i="1"/>
  <c r="V118" i="1"/>
  <c r="AM118" i="1"/>
  <c r="BD118" i="1"/>
  <c r="AM126" i="1"/>
  <c r="J134" i="1"/>
  <c r="AG134" i="1"/>
  <c r="AK134" i="1"/>
  <c r="AG138" i="1"/>
  <c r="AY138" i="1"/>
  <c r="J142" i="1"/>
  <c r="N146" i="1"/>
  <c r="AC99" i="1"/>
  <c r="H49" i="1"/>
  <c r="AQ58" i="1"/>
  <c r="BG136" i="1"/>
  <c r="BG59" i="1"/>
  <c r="F106" i="1"/>
  <c r="J114" i="1"/>
  <c r="BF124" i="1"/>
  <c r="AC132" i="1"/>
  <c r="AS138" i="1"/>
  <c r="AM55" i="1"/>
  <c r="BF76" i="1"/>
  <c r="AC76" i="1"/>
  <c r="BD82" i="1"/>
  <c r="N86" i="1"/>
  <c r="AQ90" i="1"/>
  <c r="AU94" i="1"/>
  <c r="P118" i="1"/>
  <c r="AE122" i="1"/>
  <c r="BE119" i="1"/>
  <c r="BG140" i="1"/>
  <c r="BG143" i="1"/>
  <c r="H62" i="1"/>
  <c r="X62" i="1"/>
  <c r="BD62" i="1"/>
  <c r="L66" i="1"/>
  <c r="AI66" i="1"/>
  <c r="BD66" i="1"/>
  <c r="R66" i="1"/>
  <c r="BE65" i="1"/>
  <c r="F78" i="1"/>
  <c r="V78" i="1"/>
  <c r="AQ78" i="1"/>
  <c r="BF79" i="1"/>
  <c r="F82" i="1"/>
  <c r="AC80" i="1"/>
  <c r="P86" i="1"/>
  <c r="BE92" i="1"/>
  <c r="BF96" i="1"/>
  <c r="BE97" i="1"/>
  <c r="BF100" i="1"/>
  <c r="AC100" i="1"/>
  <c r="BG105" i="1"/>
  <c r="BE108" i="1"/>
  <c r="BF109" i="1"/>
  <c r="N114" i="1"/>
  <c r="BF115" i="1"/>
  <c r="BE121" i="1"/>
  <c r="AI126" i="1"/>
  <c r="BG124" i="1"/>
  <c r="BE128" i="1"/>
  <c r="AW138" i="1"/>
  <c r="BF136" i="1"/>
  <c r="BG139" i="1"/>
  <c r="BF139" i="1"/>
  <c r="AO142" i="1"/>
  <c r="BG119" i="1"/>
  <c r="BF119" i="1"/>
  <c r="V58" i="1"/>
  <c r="J86" i="1"/>
  <c r="H98" i="1"/>
  <c r="BE60" i="1"/>
  <c r="BF81" i="1"/>
  <c r="AC97" i="1"/>
  <c r="BF97" i="1"/>
  <c r="BF99" i="1"/>
  <c r="D102" i="1"/>
  <c r="BG99" i="1"/>
  <c r="AC119" i="1"/>
  <c r="V66" i="1"/>
  <c r="V82" i="1"/>
  <c r="AK86" i="1"/>
  <c r="BE91" i="1"/>
  <c r="AE94" i="1"/>
  <c r="AK98" i="1"/>
  <c r="AG126" i="1"/>
  <c r="AC141" i="1"/>
  <c r="R49" i="1"/>
  <c r="BE76" i="1"/>
  <c r="BE85" i="1"/>
  <c r="AE90" i="1"/>
  <c r="BE87" i="1"/>
  <c r="AU90" i="1"/>
  <c r="AE98" i="1"/>
  <c r="BE101" i="1"/>
  <c r="BE104" i="1"/>
  <c r="BG104" i="1"/>
  <c r="BE105" i="1"/>
  <c r="BG107" i="1"/>
  <c r="BG109" i="1"/>
  <c r="AE114" i="1"/>
  <c r="AQ118" i="1"/>
  <c r="BG121" i="1"/>
  <c r="F122" i="1"/>
  <c r="N126" i="1"/>
  <c r="AK126" i="1"/>
  <c r="BG123" i="1"/>
  <c r="BF125" i="1"/>
  <c r="D130" i="1"/>
  <c r="T130" i="1"/>
  <c r="AE130" i="1"/>
  <c r="AE134" i="1"/>
  <c r="BE131" i="1"/>
  <c r="AU134" i="1"/>
  <c r="BE133" i="1"/>
  <c r="AC136" i="1"/>
  <c r="F142" i="1"/>
  <c r="V142" i="1"/>
  <c r="AC140" i="1"/>
  <c r="BF135" i="1"/>
  <c r="BG135" i="1"/>
  <c r="D138" i="1"/>
  <c r="AC135" i="1"/>
  <c r="AC67" i="1"/>
  <c r="AC96" i="1"/>
  <c r="BF132" i="1"/>
  <c r="AK142" i="1"/>
  <c r="AE110" i="1"/>
  <c r="BE107" i="1"/>
  <c r="AC115" i="1"/>
  <c r="BG115" i="1"/>
  <c r="AC81" i="1"/>
  <c r="BE88" i="1"/>
  <c r="J122" i="1"/>
  <c r="J126" i="1"/>
  <c r="AG52" i="1"/>
  <c r="AB62" i="1"/>
  <c r="P66" i="1"/>
  <c r="N70" i="1"/>
  <c r="AC68" i="1"/>
  <c r="BF68" i="1"/>
  <c r="BE69" i="1"/>
  <c r="AG74" i="1"/>
  <c r="AW74" i="1"/>
  <c r="BE75" i="1"/>
  <c r="BF80" i="1"/>
  <c r="BG91" i="1"/>
  <c r="BG93" i="1"/>
  <c r="AC93" i="1"/>
  <c r="BF95" i="1"/>
  <c r="AC95" i="1"/>
  <c r="T98" i="1"/>
  <c r="AQ98" i="1"/>
  <c r="BE96" i="1"/>
  <c r="BF103" i="1"/>
  <c r="BF108" i="1"/>
  <c r="BE113" i="1"/>
  <c r="BF120" i="1"/>
  <c r="BG120" i="1"/>
  <c r="P126" i="1"/>
  <c r="AC125" i="1"/>
  <c r="F130" i="1"/>
  <c r="BF127" i="1"/>
  <c r="BG127" i="1"/>
  <c r="BG132" i="1"/>
  <c r="BF133" i="1"/>
  <c r="AI138" i="1"/>
  <c r="BF137" i="1"/>
  <c r="AC139" i="1"/>
  <c r="AC143" i="1"/>
  <c r="AC123" i="1"/>
  <c r="D126" i="1"/>
  <c r="BF128" i="1"/>
  <c r="BG128" i="1"/>
  <c r="AC128" i="1"/>
  <c r="BF129" i="1"/>
  <c r="BG129" i="1"/>
  <c r="AC129" i="1"/>
  <c r="AU114" i="1"/>
  <c r="AC127" i="1"/>
  <c r="BF141" i="1"/>
  <c r="BF101" i="1"/>
  <c r="AC101" i="1"/>
  <c r="BG117" i="1"/>
  <c r="H122" i="1"/>
  <c r="AS122" i="1"/>
  <c r="P55" i="1"/>
  <c r="AC65" i="1"/>
  <c r="BF71" i="1"/>
  <c r="AC71" i="1"/>
  <c r="AO78" i="1"/>
  <c r="BG83" i="1"/>
  <c r="AU122" i="1"/>
  <c r="BG131" i="1"/>
  <c r="D134" i="1"/>
  <c r="AC131" i="1"/>
  <c r="AC145" i="1"/>
  <c r="BG56" i="1"/>
  <c r="AM58" i="1"/>
  <c r="N62" i="1"/>
  <c r="AE62" i="1"/>
  <c r="AU62" i="1"/>
  <c r="AG78" i="1"/>
  <c r="L82" i="1"/>
  <c r="AG82" i="1"/>
  <c r="AW82" i="1"/>
  <c r="AE82" i="1"/>
  <c r="AC84" i="1"/>
  <c r="BE84" i="1"/>
  <c r="BF89" i="1"/>
  <c r="BG89" i="1"/>
  <c r="BF92" i="1"/>
  <c r="BG97" i="1"/>
  <c r="N102" i="1"/>
  <c r="AW102" i="1"/>
  <c r="AM106" i="1"/>
  <c r="BE103" i="1"/>
  <c r="AC105" i="1"/>
  <c r="BF105" i="1"/>
  <c r="D110" i="1"/>
  <c r="BG108" i="1"/>
  <c r="AO110" i="1"/>
  <c r="AC111" i="1"/>
  <c r="D114" i="1"/>
  <c r="BF111" i="1"/>
  <c r="BF112" i="1"/>
  <c r="BG112" i="1"/>
  <c r="H114" i="1"/>
  <c r="AC112" i="1"/>
  <c r="BG116" i="1"/>
  <c r="BE117" i="1"/>
  <c r="R122" i="1"/>
  <c r="BE125" i="1"/>
  <c r="AE126" i="1"/>
  <c r="BE127" i="1"/>
  <c r="F134" i="1"/>
  <c r="BG137" i="1"/>
  <c r="AI52" i="1"/>
  <c r="BD52" i="1"/>
  <c r="R55" i="1"/>
  <c r="L58" i="1"/>
  <c r="AG58" i="1"/>
  <c r="AW58" i="1"/>
  <c r="P62" i="1"/>
  <c r="AG62" i="1"/>
  <c r="AW62" i="1"/>
  <c r="BF61" i="1"/>
  <c r="BE63" i="1"/>
  <c r="AU66" i="1"/>
  <c r="BG65" i="1"/>
  <c r="AQ66" i="1"/>
  <c r="BG76" i="1"/>
  <c r="BF77" i="1"/>
  <c r="BG77" i="1"/>
  <c r="AI82" i="1"/>
  <c r="AY82" i="1"/>
  <c r="H90" i="1"/>
  <c r="AC87" i="1"/>
  <c r="AS90" i="1"/>
  <c r="AC88" i="1"/>
  <c r="N94" i="1"/>
  <c r="AG94" i="1"/>
  <c r="AW94" i="1"/>
  <c r="BF107" i="1"/>
  <c r="BF113" i="1"/>
  <c r="AC117" i="1"/>
  <c r="BE136" i="1"/>
  <c r="BF144" i="1"/>
  <c r="BG57" i="1"/>
  <c r="F62" i="1"/>
  <c r="V62" i="1"/>
  <c r="BF64" i="1"/>
  <c r="AC64" i="1"/>
  <c r="H78" i="1"/>
  <c r="X78" i="1"/>
  <c r="J78" i="1"/>
  <c r="AS78" i="1"/>
  <c r="D82" i="1"/>
  <c r="BF84" i="1"/>
  <c r="BF91" i="1"/>
  <c r="AQ102" i="1"/>
  <c r="BG103" i="1"/>
  <c r="J110" i="1"/>
  <c r="AC107" i="1"/>
  <c r="AS110" i="1"/>
  <c r="H138" i="1"/>
  <c r="X138" i="1"/>
  <c r="AO138" i="1"/>
  <c r="BE143" i="1"/>
  <c r="BF60" i="1"/>
  <c r="BE61" i="1"/>
  <c r="BE64" i="1"/>
  <c r="D66" i="1"/>
  <c r="AM74" i="1"/>
  <c r="AC72" i="1"/>
  <c r="V74" i="1"/>
  <c r="BG75" i="1"/>
  <c r="BE77" i="1"/>
  <c r="BE81" i="1"/>
  <c r="AC83" i="1"/>
  <c r="BF85" i="1"/>
  <c r="H86" i="1"/>
  <c r="BG92" i="1"/>
  <c r="F94" i="1"/>
  <c r="BE99" i="1"/>
  <c r="AC103" i="1"/>
  <c r="D106" i="1"/>
  <c r="AM114" i="1"/>
  <c r="BG113" i="1"/>
  <c r="L118" i="1"/>
  <c r="AB118" i="1"/>
  <c r="H126" i="1"/>
  <c r="R52" i="1"/>
  <c r="AO52" i="1"/>
  <c r="N55" i="1"/>
  <c r="AK55" i="1"/>
  <c r="BF54" i="1"/>
  <c r="BE57" i="1"/>
  <c r="AS62" i="1"/>
  <c r="BF63" i="1"/>
  <c r="R70" i="1"/>
  <c r="BE72" i="1"/>
  <c r="AK74" i="1"/>
  <c r="AC85" i="1"/>
  <c r="BG87" i="1"/>
  <c r="BE100" i="1"/>
  <c r="BE115" i="1"/>
  <c r="H134" i="1"/>
  <c r="AS134" i="1"/>
  <c r="H66" i="1"/>
  <c r="AS66" i="1"/>
  <c r="H70" i="1"/>
  <c r="H74" i="1"/>
  <c r="AS74" i="1"/>
  <c r="AO74" i="1"/>
  <c r="AI78" i="1"/>
  <c r="AY78" i="1"/>
  <c r="BG144" i="1"/>
  <c r="BE68" i="1"/>
  <c r="AC69" i="1"/>
  <c r="J74" i="1"/>
  <c r="AE74" i="1"/>
  <c r="AU74" i="1"/>
  <c r="AC73" i="1"/>
  <c r="T74" i="1"/>
  <c r="BE79" i="1"/>
  <c r="BG80" i="1"/>
  <c r="BE73" i="1"/>
  <c r="N46" i="1"/>
  <c r="AG46" i="1"/>
  <c r="AW46" i="1"/>
  <c r="BE51" i="1"/>
  <c r="AU52" i="1"/>
  <c r="BF53" i="1"/>
  <c r="R58" i="1"/>
  <c r="AC59" i="1"/>
  <c r="BF59" i="1"/>
  <c r="D62" i="1"/>
  <c r="BF65" i="1"/>
  <c r="BG67" i="1"/>
  <c r="BE71" i="1"/>
  <c r="BF72" i="1"/>
  <c r="BG73" i="1"/>
  <c r="AW52" i="1"/>
  <c r="AC57" i="1"/>
  <c r="D58" i="1"/>
  <c r="BE59" i="1"/>
  <c r="BF67" i="1"/>
  <c r="BG68" i="1"/>
  <c r="BF73" i="1"/>
  <c r="L78" i="1"/>
  <c r="AE78" i="1"/>
  <c r="F66" i="1"/>
  <c r="BF69" i="1"/>
  <c r="D74" i="1"/>
  <c r="BG79" i="1"/>
  <c r="AO55" i="1"/>
  <c r="F74" i="1"/>
  <c r="AC79" i="1"/>
  <c r="D55" i="1"/>
  <c r="T55" i="1"/>
  <c r="BE54" i="1"/>
  <c r="BE56" i="1"/>
  <c r="BG61" i="1"/>
  <c r="BG63" i="1"/>
  <c r="AE66" i="1"/>
  <c r="D70" i="1"/>
  <c r="AO70" i="1"/>
  <c r="BF75" i="1"/>
  <c r="AC77" i="1"/>
  <c r="D78" i="1"/>
  <c r="AC54" i="1"/>
  <c r="AM70" i="1"/>
  <c r="N52" i="1"/>
  <c r="AK52" i="1"/>
  <c r="AC51" i="1"/>
  <c r="AC56" i="1"/>
  <c r="BG60" i="1"/>
  <c r="AC61" i="1"/>
  <c r="BG64" i="1"/>
  <c r="BG71" i="1"/>
  <c r="BG54" i="1"/>
  <c r="P28" i="1"/>
  <c r="R32" i="1"/>
  <c r="AO32" i="1"/>
  <c r="J49" i="1"/>
  <c r="P52" i="1"/>
  <c r="AM52" i="1"/>
  <c r="AS52" i="1"/>
  <c r="AC53" i="1"/>
  <c r="BE53" i="1"/>
  <c r="AC60" i="1"/>
  <c r="AI49" i="1"/>
  <c r="AU49" i="1"/>
  <c r="BE50" i="1"/>
  <c r="AC50" i="1"/>
  <c r="T52" i="1"/>
  <c r="AQ52" i="1"/>
  <c r="J55" i="1"/>
  <c r="AE55" i="1"/>
  <c r="F52" i="1"/>
  <c r="V52" i="1"/>
  <c r="BG53" i="1"/>
  <c r="H55" i="1"/>
  <c r="L49" i="1"/>
  <c r="H52" i="1"/>
  <c r="AK46" i="1"/>
  <c r="N49" i="1"/>
  <c r="AK49" i="1"/>
  <c r="J52" i="1"/>
  <c r="BG51" i="1"/>
  <c r="BD49" i="1"/>
  <c r="P49" i="1"/>
  <c r="AM49" i="1"/>
  <c r="AS49" i="1"/>
  <c r="L52" i="1"/>
  <c r="D43" i="1"/>
  <c r="F46" i="1"/>
  <c r="V46" i="1"/>
  <c r="AO46" i="1"/>
  <c r="BD46" i="1"/>
  <c r="BG50" i="1"/>
  <c r="X43" i="1"/>
  <c r="AQ43" i="1"/>
  <c r="BF48" i="1"/>
  <c r="BF50" i="1"/>
  <c r="BF51" i="1"/>
  <c r="AS43" i="1"/>
  <c r="AO49" i="1"/>
  <c r="L43" i="1"/>
  <c r="D24" i="1"/>
  <c r="T24" i="1"/>
  <c r="AQ24" i="1"/>
  <c r="AG24" i="1"/>
  <c r="AW24" i="1"/>
  <c r="P36" i="1"/>
  <c r="P46" i="1"/>
  <c r="AI46" i="1"/>
  <c r="AY46" i="1"/>
  <c r="D49" i="1"/>
  <c r="V49" i="1"/>
  <c r="Z43" i="1"/>
  <c r="AQ49" i="1"/>
  <c r="P12" i="1"/>
  <c r="AM12" i="1"/>
  <c r="N40" i="1"/>
  <c r="AK40" i="1"/>
  <c r="F40" i="1"/>
  <c r="BA46" i="1"/>
  <c r="BE47" i="1"/>
  <c r="BE48" i="1"/>
  <c r="D52" i="1"/>
  <c r="T49" i="1"/>
  <c r="T46" i="1"/>
  <c r="AM46" i="1"/>
  <c r="BC46" i="1"/>
  <c r="AG49" i="1"/>
  <c r="AW49" i="1"/>
  <c r="H32" i="1"/>
  <c r="T8" i="1"/>
  <c r="L12" i="1"/>
  <c r="AI12" i="1"/>
  <c r="P20" i="1"/>
  <c r="H24" i="1"/>
  <c r="AU43" i="1"/>
  <c r="J46" i="1"/>
  <c r="Z46" i="1"/>
  <c r="AS46" i="1"/>
  <c r="AC48" i="1"/>
  <c r="P43" i="1"/>
  <c r="AI43" i="1"/>
  <c r="BD43" i="1"/>
  <c r="BE45" i="1"/>
  <c r="BG47" i="1"/>
  <c r="P40" i="1"/>
  <c r="AM40" i="1"/>
  <c r="R46" i="1"/>
  <c r="BF47" i="1"/>
  <c r="BG48" i="1"/>
  <c r="AE49" i="1"/>
  <c r="J40" i="1"/>
  <c r="P32" i="1"/>
  <c r="AM32" i="1"/>
  <c r="F32" i="1"/>
  <c r="BE34" i="1"/>
  <c r="AO43" i="1"/>
  <c r="BF44" i="1"/>
  <c r="AO8" i="1"/>
  <c r="J12" i="1"/>
  <c r="AG12" i="1"/>
  <c r="AW12" i="1"/>
  <c r="N20" i="1"/>
  <c r="AK20" i="1"/>
  <c r="BG18" i="1"/>
  <c r="T20" i="1"/>
  <c r="BF19" i="1"/>
  <c r="AK28" i="1"/>
  <c r="D32" i="1"/>
  <c r="T32" i="1"/>
  <c r="AQ32" i="1"/>
  <c r="AG32" i="1"/>
  <c r="AW32" i="1"/>
  <c r="AI36" i="1"/>
  <c r="H46" i="1"/>
  <c r="X46" i="1"/>
  <c r="AQ46" i="1"/>
  <c r="BF45" i="1"/>
  <c r="AC47" i="1"/>
  <c r="D46" i="1"/>
  <c r="R43" i="1"/>
  <c r="AS8" i="1"/>
  <c r="AM43" i="1"/>
  <c r="F16" i="1"/>
  <c r="AS16" i="1"/>
  <c r="L36" i="1"/>
  <c r="BG45" i="1"/>
  <c r="BD12" i="1"/>
  <c r="H16" i="1"/>
  <c r="L28" i="1"/>
  <c r="AI28" i="1"/>
  <c r="BD28" i="1"/>
  <c r="AO28" i="1"/>
  <c r="N36" i="1"/>
  <c r="BG42" i="1"/>
  <c r="AC45" i="1"/>
  <c r="AC42" i="1"/>
  <c r="J43" i="1"/>
  <c r="T43" i="1"/>
  <c r="V16" i="1"/>
  <c r="L16" i="1"/>
  <c r="BD36" i="1"/>
  <c r="H40" i="1"/>
  <c r="BE42" i="1"/>
  <c r="AQ16" i="1"/>
  <c r="H12" i="1"/>
  <c r="BE9" i="1"/>
  <c r="AU12" i="1"/>
  <c r="AI20" i="1"/>
  <c r="BD20" i="1"/>
  <c r="N28" i="1"/>
  <c r="T28" i="1"/>
  <c r="AI40" i="1"/>
  <c r="BD40" i="1"/>
  <c r="AC39" i="1"/>
  <c r="AE40" i="1"/>
  <c r="AU40" i="1"/>
  <c r="AG43" i="1"/>
  <c r="AW43" i="1"/>
  <c r="BE26" i="1"/>
  <c r="AK43" i="1"/>
  <c r="F24" i="1"/>
  <c r="V24" i="1"/>
  <c r="AS24" i="1"/>
  <c r="V32" i="1"/>
  <c r="AS32" i="1"/>
  <c r="H36" i="1"/>
  <c r="AE36" i="1"/>
  <c r="AU36" i="1"/>
  <c r="AK36" i="1"/>
  <c r="R36" i="1"/>
  <c r="AQ40" i="1"/>
  <c r="V43" i="1"/>
  <c r="J36" i="1"/>
  <c r="AG36" i="1"/>
  <c r="AW36" i="1"/>
  <c r="V40" i="1"/>
  <c r="AS40" i="1"/>
  <c r="BF42" i="1"/>
  <c r="BE44" i="1"/>
  <c r="BG26" i="1"/>
  <c r="AC35" i="1"/>
  <c r="V8" i="1"/>
  <c r="AE8" i="1"/>
  <c r="AC11" i="1"/>
  <c r="BD16" i="1"/>
  <c r="AU16" i="1"/>
  <c r="AM20" i="1"/>
  <c r="AO40" i="1"/>
  <c r="F12" i="1"/>
  <c r="V12" i="1"/>
  <c r="AS12" i="1"/>
  <c r="N12" i="1"/>
  <c r="AK12" i="1"/>
  <c r="D16" i="1"/>
  <c r="T16" i="1"/>
  <c r="AG16" i="1"/>
  <c r="AW16" i="1"/>
  <c r="L20" i="1"/>
  <c r="AO20" i="1"/>
  <c r="R24" i="1"/>
  <c r="AO24" i="1"/>
  <c r="AC22" i="1"/>
  <c r="BE22" i="1"/>
  <c r="J28" i="1"/>
  <c r="AG28" i="1"/>
  <c r="AW28" i="1"/>
  <c r="AC27" i="1"/>
  <c r="BG29" i="1"/>
  <c r="AK32" i="1"/>
  <c r="BG31" i="1"/>
  <c r="F36" i="1"/>
  <c r="V36" i="1"/>
  <c r="AS36" i="1"/>
  <c r="BE35" i="1"/>
  <c r="BF39" i="1"/>
  <c r="BF22" i="1"/>
  <c r="BF23" i="1"/>
  <c r="BF7" i="1"/>
  <c r="AC6" i="1"/>
  <c r="BF17" i="1"/>
  <c r="BF30" i="1"/>
  <c r="T36" i="1"/>
  <c r="BE38" i="1"/>
  <c r="N43" i="1"/>
  <c r="AG8" i="1"/>
  <c r="BG13" i="1"/>
  <c r="AK16" i="1"/>
  <c r="J16" i="1"/>
  <c r="F20" i="1"/>
  <c r="V20" i="1"/>
  <c r="AS20" i="1"/>
  <c r="R20" i="1"/>
  <c r="BE21" i="1"/>
  <c r="BD24" i="1"/>
  <c r="AC23" i="1"/>
  <c r="BE23" i="1"/>
  <c r="AU24" i="1"/>
  <c r="BF25" i="1"/>
  <c r="AQ28" i="1"/>
  <c r="BF27" i="1"/>
  <c r="BF31" i="1"/>
  <c r="D40" i="1"/>
  <c r="T40" i="1"/>
  <c r="AG40" i="1"/>
  <c r="AW40" i="1"/>
  <c r="AC41" i="1"/>
  <c r="BG44" i="1"/>
  <c r="BG41" i="1"/>
  <c r="BF15" i="1"/>
  <c r="AC30" i="1"/>
  <c r="BF41" i="1"/>
  <c r="AC10" i="1"/>
  <c r="AQ8" i="1"/>
  <c r="AU8" i="1"/>
  <c r="AC15" i="1"/>
  <c r="AQ20" i="1"/>
  <c r="BG34" i="1"/>
  <c r="R40" i="1"/>
  <c r="AE43" i="1"/>
  <c r="F8" i="1"/>
  <c r="J8" i="1"/>
  <c r="AW8" i="1"/>
  <c r="BE10" i="1"/>
  <c r="R12" i="1"/>
  <c r="AO12" i="1"/>
  <c r="P16" i="1"/>
  <c r="AM16" i="1"/>
  <c r="H20" i="1"/>
  <c r="AE20" i="1"/>
  <c r="AU20" i="1"/>
  <c r="AC19" i="1"/>
  <c r="N24" i="1"/>
  <c r="AK24" i="1"/>
  <c r="J24" i="1"/>
  <c r="F28" i="1"/>
  <c r="V28" i="1"/>
  <c r="AS28" i="1"/>
  <c r="BE27" i="1"/>
  <c r="BF38" i="1"/>
  <c r="AC44" i="1"/>
  <c r="BE30" i="1"/>
  <c r="AO36" i="1"/>
  <c r="BE41" i="1"/>
  <c r="AC5" i="1"/>
  <c r="AI16" i="1"/>
  <c r="BE15" i="1"/>
  <c r="AC38" i="1"/>
  <c r="AC9" i="1"/>
  <c r="T12" i="1"/>
  <c r="AQ12" i="1"/>
  <c r="R16" i="1"/>
  <c r="AO16" i="1"/>
  <c r="AC14" i="1"/>
  <c r="BE14" i="1"/>
  <c r="J20" i="1"/>
  <c r="AG20" i="1"/>
  <c r="AW20" i="1"/>
  <c r="P24" i="1"/>
  <c r="AM24" i="1"/>
  <c r="H28" i="1"/>
  <c r="AE28" i="1"/>
  <c r="AU28" i="1"/>
  <c r="R28" i="1"/>
  <c r="BE29" i="1"/>
  <c r="BD32" i="1"/>
  <c r="AC31" i="1"/>
  <c r="BE31" i="1"/>
  <c r="AU32" i="1"/>
  <c r="BF33" i="1"/>
  <c r="AQ36" i="1"/>
  <c r="BF35" i="1"/>
  <c r="AC25" i="1"/>
  <c r="AM28" i="1"/>
  <c r="AC33" i="1"/>
  <c r="AM36" i="1"/>
  <c r="D8" i="1"/>
  <c r="D12" i="1"/>
  <c r="BF21" i="1"/>
  <c r="BF29" i="1"/>
  <c r="D36" i="1"/>
  <c r="BG38" i="1"/>
  <c r="AK8" i="1"/>
  <c r="BG15" i="1"/>
  <c r="BG23" i="1"/>
  <c r="AI32" i="1"/>
  <c r="BE6" i="1"/>
  <c r="BE11" i="1"/>
  <c r="AC7" i="1"/>
  <c r="BG17" i="1"/>
  <c r="BF18" i="1"/>
  <c r="BG19" i="1"/>
  <c r="BE25" i="1"/>
  <c r="BF26" i="1"/>
  <c r="BG27" i="1"/>
  <c r="BE33" i="1"/>
  <c r="BF34" i="1"/>
  <c r="BG35" i="1"/>
  <c r="BE18" i="1"/>
  <c r="AE16" i="1"/>
  <c r="BG21" i="1"/>
  <c r="AE24" i="1"/>
  <c r="J32" i="1"/>
  <c r="BG37" i="1"/>
  <c r="H8" i="1"/>
  <c r="L8" i="1"/>
  <c r="BF13" i="1"/>
  <c r="AC18" i="1"/>
  <c r="D20" i="1"/>
  <c r="D28" i="1"/>
  <c r="BF37" i="1"/>
  <c r="L40" i="1"/>
  <c r="BF14" i="1"/>
  <c r="N16" i="1"/>
  <c r="AI24" i="1"/>
  <c r="N32" i="1"/>
  <c r="BG39" i="1"/>
  <c r="BE7" i="1"/>
  <c r="P8" i="1"/>
  <c r="AM8" i="1"/>
  <c r="BF6" i="1"/>
  <c r="AE12" i="1"/>
  <c r="BE13" i="1"/>
  <c r="AC17" i="1"/>
  <c r="AE32" i="1"/>
  <c r="AI8" i="1"/>
  <c r="BG22" i="1"/>
  <c r="BG30" i="1"/>
  <c r="L32" i="1"/>
  <c r="BD8" i="1"/>
  <c r="BE37" i="1"/>
  <c r="BG10" i="1"/>
  <c r="BG11" i="1"/>
  <c r="AC13" i="1"/>
  <c r="BE17" i="1"/>
  <c r="AC21" i="1"/>
  <c r="BG25" i="1"/>
  <c r="AC29" i="1"/>
  <c r="BG33" i="1"/>
  <c r="AC37" i="1"/>
  <c r="BE39" i="1"/>
  <c r="BF9" i="1"/>
  <c r="BE19" i="1"/>
  <c r="AY8" i="1"/>
  <c r="BG14" i="1"/>
  <c r="L24" i="1"/>
  <c r="AC26" i="1"/>
  <c r="AC34" i="1"/>
  <c r="N8" i="1"/>
  <c r="R8" i="1"/>
  <c r="BF10" i="1"/>
  <c r="BF5" i="1"/>
  <c r="BG9" i="1"/>
  <c r="BG6" i="1"/>
  <c r="BG5" i="1"/>
  <c r="BG7" i="1"/>
  <c r="BF11" i="1"/>
  <c r="BE5" i="1"/>
  <c r="BD2" i="1"/>
  <c r="AW2" i="1"/>
  <c r="AU2" i="1"/>
  <c r="AS2" i="1"/>
  <c r="AQ2" i="1"/>
  <c r="AO2" i="1"/>
  <c r="AM2" i="1"/>
  <c r="AK2" i="1"/>
  <c r="AI2" i="1"/>
  <c r="AG2" i="1"/>
  <c r="AE2" i="1"/>
  <c r="V2" i="1"/>
  <c r="T2" i="1"/>
  <c r="R2" i="1"/>
  <c r="P2" i="1"/>
  <c r="N2" i="1"/>
  <c r="L2" i="1"/>
  <c r="J2" i="1"/>
  <c r="H2" i="1"/>
  <c r="F2" i="1"/>
  <c r="D2" i="1"/>
  <c r="BD3" i="1"/>
  <c r="AW3" i="1"/>
  <c r="AU3" i="1"/>
  <c r="AS3" i="1"/>
  <c r="AQ3" i="1"/>
  <c r="AO3" i="1"/>
  <c r="AM3" i="1"/>
  <c r="AK3" i="1"/>
  <c r="AI3" i="1"/>
  <c r="AG3" i="1"/>
  <c r="AE3" i="1"/>
  <c r="V3" i="1"/>
  <c r="T3" i="1"/>
  <c r="R3" i="1"/>
  <c r="P3" i="1"/>
  <c r="N3" i="1"/>
  <c r="L3" i="1"/>
  <c r="J3" i="1"/>
  <c r="H3" i="1"/>
  <c r="F3" i="1"/>
  <c r="D3" i="1"/>
  <c r="BF154" i="1" l="1"/>
  <c r="AC154" i="1"/>
  <c r="BE158" i="1"/>
  <c r="BE154" i="1"/>
  <c r="BG154" i="1"/>
  <c r="BF98" i="1"/>
  <c r="BE86" i="1"/>
  <c r="BG146" i="1"/>
  <c r="BE138" i="1"/>
  <c r="AC142" i="1"/>
  <c r="BG118" i="1"/>
  <c r="BF150" i="1"/>
  <c r="AC150" i="1"/>
  <c r="BG150" i="1"/>
  <c r="BG66" i="1"/>
  <c r="AC158" i="1"/>
  <c r="BF158" i="1"/>
  <c r="BG158" i="1"/>
  <c r="BF86" i="1"/>
  <c r="BE102" i="1"/>
  <c r="AC118" i="1"/>
  <c r="BE98" i="1"/>
  <c r="AC146" i="1"/>
  <c r="BE118" i="1"/>
  <c r="AC86" i="1"/>
  <c r="BE146" i="1"/>
  <c r="BE74" i="1"/>
  <c r="BE110" i="1"/>
  <c r="BE134" i="1"/>
  <c r="AC122" i="1"/>
  <c r="BF142" i="1"/>
  <c r="BE130" i="1"/>
  <c r="BG90" i="1"/>
  <c r="AC98" i="1"/>
  <c r="BE58" i="1"/>
  <c r="BE126" i="1"/>
  <c r="AC94" i="1"/>
  <c r="BF90" i="1"/>
  <c r="BE122" i="1"/>
  <c r="BF146" i="1"/>
  <c r="BE62" i="1"/>
  <c r="BF118" i="1"/>
  <c r="BE106" i="1"/>
  <c r="AC110" i="1"/>
  <c r="BF110" i="1"/>
  <c r="BG110" i="1"/>
  <c r="BG86" i="1"/>
  <c r="AC90" i="1"/>
  <c r="BE66" i="1"/>
  <c r="BG142" i="1"/>
  <c r="BF130" i="1"/>
  <c r="BG130" i="1"/>
  <c r="AC130" i="1"/>
  <c r="BE114" i="1"/>
  <c r="BG94" i="1"/>
  <c r="BF102" i="1"/>
  <c r="AC102" i="1"/>
  <c r="BG102" i="1"/>
  <c r="BF126" i="1"/>
  <c r="BG126" i="1"/>
  <c r="AC126" i="1"/>
  <c r="BE70" i="1"/>
  <c r="AC106" i="1"/>
  <c r="BF106" i="1"/>
  <c r="BG106" i="1"/>
  <c r="AC82" i="1"/>
  <c r="BF82" i="1"/>
  <c r="BG82" i="1"/>
  <c r="BE82" i="1"/>
  <c r="BG98" i="1"/>
  <c r="BG122" i="1"/>
  <c r="BE78" i="1"/>
  <c r="AC134" i="1"/>
  <c r="BG134" i="1"/>
  <c r="BF134" i="1"/>
  <c r="BE46" i="1"/>
  <c r="BE52" i="1"/>
  <c r="BE142" i="1"/>
  <c r="BF138" i="1"/>
  <c r="BG138" i="1"/>
  <c r="AC138" i="1"/>
  <c r="BF122" i="1"/>
  <c r="BE55" i="1"/>
  <c r="BF114" i="1"/>
  <c r="BG114" i="1"/>
  <c r="AC114" i="1"/>
  <c r="BF94" i="1"/>
  <c r="BE90" i="1"/>
  <c r="BE94" i="1"/>
  <c r="AC70" i="1"/>
  <c r="BF70" i="1"/>
  <c r="BG70" i="1"/>
  <c r="AC66" i="1"/>
  <c r="BG55" i="1"/>
  <c r="BF78" i="1"/>
  <c r="BG78" i="1"/>
  <c r="AC78" i="1"/>
  <c r="BG62" i="1"/>
  <c r="BF62" i="1"/>
  <c r="AC62" i="1"/>
  <c r="AC74" i="1"/>
  <c r="BF74" i="1"/>
  <c r="BG74" i="1"/>
  <c r="BF66" i="1"/>
  <c r="AC58" i="1"/>
  <c r="BF58" i="1"/>
  <c r="BG58" i="1"/>
  <c r="BF55" i="1"/>
  <c r="AC55" i="1"/>
  <c r="J4" i="1"/>
  <c r="BF52" i="1"/>
  <c r="BG52" i="1"/>
  <c r="AC52" i="1"/>
  <c r="BE49" i="1"/>
  <c r="AC49" i="1"/>
  <c r="BE20" i="1"/>
  <c r="BE28" i="1"/>
  <c r="BG49" i="1"/>
  <c r="BG16" i="1"/>
  <c r="BF49" i="1"/>
  <c r="BE40" i="1"/>
  <c r="BE43" i="1"/>
  <c r="BF40" i="1"/>
  <c r="AC16" i="1"/>
  <c r="AI4" i="1"/>
  <c r="BG43" i="1"/>
  <c r="BF16" i="1"/>
  <c r="BE8" i="1"/>
  <c r="BF46" i="1"/>
  <c r="AC46" i="1"/>
  <c r="BG46" i="1"/>
  <c r="L4" i="1"/>
  <c r="BE24" i="1"/>
  <c r="H4" i="1"/>
  <c r="AU4" i="1"/>
  <c r="BF24" i="1"/>
  <c r="BE12" i="1"/>
  <c r="BG32" i="1"/>
  <c r="AC43" i="1"/>
  <c r="AC2" i="1"/>
  <c r="T4" i="1"/>
  <c r="AQ4" i="1"/>
  <c r="BE16" i="1"/>
  <c r="BE36" i="1"/>
  <c r="BF43" i="1"/>
  <c r="F4" i="1"/>
  <c r="V4" i="1"/>
  <c r="AC32" i="1"/>
  <c r="AC28" i="1"/>
  <c r="BF28" i="1"/>
  <c r="BG28" i="1"/>
  <c r="BF8" i="1"/>
  <c r="AC8" i="1"/>
  <c r="BE2" i="1"/>
  <c r="BF32" i="1"/>
  <c r="AK4" i="1"/>
  <c r="AC40" i="1"/>
  <c r="AC24" i="1"/>
  <c r="BF12" i="1"/>
  <c r="BG12" i="1"/>
  <c r="AC12" i="1"/>
  <c r="BG3" i="1"/>
  <c r="N4" i="1"/>
  <c r="AG4" i="1"/>
  <c r="AW4" i="1"/>
  <c r="P4" i="1"/>
  <c r="AM4" i="1"/>
  <c r="BG8" i="1"/>
  <c r="BG40" i="1"/>
  <c r="BG24" i="1"/>
  <c r="BE32" i="1"/>
  <c r="AC20" i="1"/>
  <c r="BF20" i="1"/>
  <c r="BG20" i="1"/>
  <c r="AS4" i="1"/>
  <c r="BF2" i="1"/>
  <c r="R4" i="1"/>
  <c r="AO4" i="1"/>
  <c r="BF36" i="1"/>
  <c r="AC36" i="1"/>
  <c r="BG36" i="1"/>
  <c r="AE4" i="1"/>
  <c r="BG2" i="1"/>
  <c r="BD4" i="1"/>
  <c r="D4" i="1"/>
  <c r="BE3" i="1"/>
  <c r="BF3" i="1"/>
  <c r="AC3" i="1"/>
  <c r="AC4" i="1" l="1"/>
  <c r="BE4" i="1"/>
  <c r="BG4" i="1"/>
  <c r="BF4" i="1"/>
</calcChain>
</file>

<file path=xl/sharedStrings.xml><?xml version="1.0" encoding="utf-8"?>
<sst xmlns="http://schemas.openxmlformats.org/spreadsheetml/2006/main" count="5722" uniqueCount="568">
  <si>
    <t>gameid</t>
  </si>
  <si>
    <t>bookmaker</t>
  </si>
  <si>
    <t>Ladbrokes</t>
  </si>
  <si>
    <t>Paddy</t>
  </si>
  <si>
    <t>William</t>
  </si>
  <si>
    <t>Average</t>
  </si>
  <si>
    <t>aplayer1</t>
  </si>
  <si>
    <t>aprob1</t>
  </si>
  <si>
    <t>aplayer2</t>
  </si>
  <si>
    <t>aprob2</t>
  </si>
  <si>
    <t>aplayer3</t>
  </si>
  <si>
    <t>aprob3</t>
  </si>
  <si>
    <t>aplayer4</t>
  </si>
  <si>
    <t>aprob4</t>
  </si>
  <si>
    <t>aplayer5</t>
  </si>
  <si>
    <t>aprob5</t>
  </si>
  <si>
    <t>aplayer6</t>
  </si>
  <si>
    <t>aprob6</t>
  </si>
  <si>
    <t>aplayer7</t>
  </si>
  <si>
    <t>aprob7</t>
  </si>
  <si>
    <t>aplayer8</t>
  </si>
  <si>
    <t>aprob8</t>
  </si>
  <si>
    <t>aplayer9</t>
  </si>
  <si>
    <t>aprob9</t>
  </si>
  <si>
    <t>aplayer10</t>
  </si>
  <si>
    <t>aprob10</t>
  </si>
  <si>
    <t>aplayer11</t>
  </si>
  <si>
    <t>aprob11</t>
  </si>
  <si>
    <t>aplayer12</t>
  </si>
  <si>
    <t>aprob12</t>
  </si>
  <si>
    <t>aplayer13</t>
  </si>
  <si>
    <t>aprob13</t>
  </si>
  <si>
    <t>aaverage</t>
  </si>
  <si>
    <t>bplayer1</t>
  </si>
  <si>
    <t>bprob1</t>
  </si>
  <si>
    <t>bplayer2</t>
  </si>
  <si>
    <t>bprob2</t>
  </si>
  <si>
    <t>bplayer3</t>
  </si>
  <si>
    <t>bprob3</t>
  </si>
  <si>
    <t>bplayer4</t>
  </si>
  <si>
    <t>bprob4</t>
  </si>
  <si>
    <t>bplayer5</t>
  </si>
  <si>
    <t>bprob5</t>
  </si>
  <si>
    <t>bplayer6</t>
  </si>
  <si>
    <t>bprob6</t>
  </si>
  <si>
    <t>bplayer7</t>
  </si>
  <si>
    <t>bprob7</t>
  </si>
  <si>
    <t>bplayer8</t>
  </si>
  <si>
    <t>bprob8</t>
  </si>
  <si>
    <t>bplayer9</t>
  </si>
  <si>
    <t>bprob9</t>
  </si>
  <si>
    <t>bplayer10</t>
  </si>
  <si>
    <t>bprob10</t>
  </si>
  <si>
    <t>bplayer11</t>
  </si>
  <si>
    <t>bprob11</t>
  </si>
  <si>
    <t>bplayer12</t>
  </si>
  <si>
    <t>bprob12</t>
  </si>
  <si>
    <t>bplayer13</t>
  </si>
  <si>
    <t>bprob13</t>
  </si>
  <si>
    <t>baverage</t>
  </si>
  <si>
    <t>gameaverage</t>
  </si>
  <si>
    <t>noscore</t>
  </si>
  <si>
    <t>overround</t>
  </si>
  <si>
    <t>Fred</t>
  </si>
  <si>
    <t>Neymar</t>
  </si>
  <si>
    <t>Oscar</t>
  </si>
  <si>
    <t>Hulk</t>
  </si>
  <si>
    <t>Luiz Gustavo</t>
  </si>
  <si>
    <t>Paulinho</t>
  </si>
  <si>
    <t>Marcelo</t>
  </si>
  <si>
    <t>Luiz</t>
  </si>
  <si>
    <t>Silva</t>
  </si>
  <si>
    <t>Alves</t>
  </si>
  <si>
    <t>Jelavic</t>
  </si>
  <si>
    <t>Olic</t>
  </si>
  <si>
    <t>Kovacic</t>
  </si>
  <si>
    <t>Rakitic</t>
  </si>
  <si>
    <t>Modric</t>
  </si>
  <si>
    <t>Vrsaljko</t>
  </si>
  <si>
    <t>Lovren</t>
  </si>
  <si>
    <t>Corluka</t>
  </si>
  <si>
    <t>Srna</t>
  </si>
  <si>
    <t>Perisic</t>
  </si>
  <si>
    <t>Peralta</t>
  </si>
  <si>
    <t>dos Santos</t>
  </si>
  <si>
    <t>Guardado</t>
  </si>
  <si>
    <t>Herrera</t>
  </si>
  <si>
    <t>Vazquez</t>
  </si>
  <si>
    <t>Layun</t>
  </si>
  <si>
    <t>Aguilar</t>
  </si>
  <si>
    <t>Moreno</t>
  </si>
  <si>
    <t>Marquez</t>
  </si>
  <si>
    <t>Rodriguez</t>
  </si>
  <si>
    <t>Nounkeu</t>
  </si>
  <si>
    <t>Etoo</t>
  </si>
  <si>
    <t>Choupo-Moting</t>
  </si>
  <si>
    <t>Moukandjo</t>
  </si>
  <si>
    <t>Enoh</t>
  </si>
  <si>
    <t>Mbia</t>
  </si>
  <si>
    <t>Song</t>
  </si>
  <si>
    <t>Assou-Ekkoto</t>
  </si>
  <si>
    <t>Chedjou</t>
  </si>
  <si>
    <t>Nkoulou</t>
  </si>
  <si>
    <t>Djeugoue</t>
  </si>
  <si>
    <t>Costa</t>
  </si>
  <si>
    <t>Iniesta</t>
  </si>
  <si>
    <t>Alonso</t>
  </si>
  <si>
    <t>Busquets</t>
  </si>
  <si>
    <t>Xavi</t>
  </si>
  <si>
    <t>Alba</t>
  </si>
  <si>
    <t>Ramos</t>
  </si>
  <si>
    <t>Pique</t>
  </si>
  <si>
    <t>Azpiliciueta</t>
  </si>
  <si>
    <t>Robben</t>
  </si>
  <si>
    <t>Van Persie</t>
  </si>
  <si>
    <t>Sneijder</t>
  </si>
  <si>
    <t>de Guzman</t>
  </si>
  <si>
    <t>de Jong</t>
  </si>
  <si>
    <t>Blind</t>
  </si>
  <si>
    <t>Janmaat</t>
  </si>
  <si>
    <t>Martins Indi</t>
  </si>
  <si>
    <t>de Vrij</t>
  </si>
  <si>
    <t>Vlaar</t>
  </si>
  <si>
    <t>Vargas</t>
  </si>
  <si>
    <t>Valdivia</t>
  </si>
  <si>
    <t>Sanchez</t>
  </si>
  <si>
    <t>Vidal</t>
  </si>
  <si>
    <t>Diaz</t>
  </si>
  <si>
    <t>Aranguiz</t>
  </si>
  <si>
    <t>Mena</t>
  </si>
  <si>
    <t>Jara</t>
  </si>
  <si>
    <t>Medel</t>
  </si>
  <si>
    <t>Isla</t>
  </si>
  <si>
    <t>Cahill</t>
  </si>
  <si>
    <t>Oar</t>
  </si>
  <si>
    <t>Bresciano</t>
  </si>
  <si>
    <t>Leckie</t>
  </si>
  <si>
    <t>Miligan</t>
  </si>
  <si>
    <t>Jedinak</t>
  </si>
  <si>
    <t>Davidson</t>
  </si>
  <si>
    <t>Spiranovic</t>
  </si>
  <si>
    <t>Wilkinson</t>
  </si>
  <si>
    <t>Franjic</t>
  </si>
  <si>
    <t>Gutierrez</t>
  </si>
  <si>
    <t>Ibarbo</t>
  </si>
  <si>
    <t>Cuadrado</t>
  </si>
  <si>
    <t>Armero</t>
  </si>
  <si>
    <t>Yepes</t>
  </si>
  <si>
    <t>Zapata</t>
  </si>
  <si>
    <t>Zuniga</t>
  </si>
  <si>
    <t>Gekas</t>
  </si>
  <si>
    <t>Samaras</t>
  </si>
  <si>
    <t>Kone</t>
  </si>
  <si>
    <t>Katsouranis</t>
  </si>
  <si>
    <t>Maniatis</t>
  </si>
  <si>
    <t>Salpingidis</t>
  </si>
  <si>
    <t>Holebas</t>
  </si>
  <si>
    <t>Papastathopoulos</t>
  </si>
  <si>
    <t>Manolas</t>
  </si>
  <si>
    <t>Torosidis</t>
  </si>
  <si>
    <t>Gervinho</t>
  </si>
  <si>
    <t>Bony</t>
  </si>
  <si>
    <t>Kalou</t>
  </si>
  <si>
    <t>Toure</t>
  </si>
  <si>
    <t>Die</t>
  </si>
  <si>
    <t>Tiote</t>
  </si>
  <si>
    <t>Boka</t>
  </si>
  <si>
    <t>Bamba</t>
  </si>
  <si>
    <t>Zokora</t>
  </si>
  <si>
    <t>Aurier</t>
  </si>
  <si>
    <t>Osako</t>
  </si>
  <si>
    <t>Kagawa</t>
  </si>
  <si>
    <t>Honda</t>
  </si>
  <si>
    <t>Okazaki</t>
  </si>
  <si>
    <t>Hasabe</t>
  </si>
  <si>
    <t>Yamaguchi</t>
  </si>
  <si>
    <t>Nagatomo</t>
  </si>
  <si>
    <t>Morishige</t>
  </si>
  <si>
    <t>Yoshida</t>
  </si>
  <si>
    <t>Uchida</t>
  </si>
  <si>
    <t>Cavani</t>
  </si>
  <si>
    <t>Forlan</t>
  </si>
  <si>
    <t>Gargano</t>
  </si>
  <si>
    <t>Arevalo</t>
  </si>
  <si>
    <t>Stuani</t>
  </si>
  <si>
    <t>Caceres</t>
  </si>
  <si>
    <t>Godin</t>
  </si>
  <si>
    <t>Lugano</t>
  </si>
  <si>
    <t>Pereria</t>
  </si>
  <si>
    <t>Campbell</t>
  </si>
  <si>
    <t>Bolanos</t>
  </si>
  <si>
    <t>Ruiz</t>
  </si>
  <si>
    <t>Tejeda</t>
  </si>
  <si>
    <t>Borges</t>
  </si>
  <si>
    <t>Gamboa</t>
  </si>
  <si>
    <t>Umana</t>
  </si>
  <si>
    <t>Gonzalez</t>
  </si>
  <si>
    <t>Duarte</t>
  </si>
  <si>
    <t>Sturridge</t>
  </si>
  <si>
    <t>Rooney</t>
  </si>
  <si>
    <t>Sterling</t>
  </si>
  <si>
    <t>Welbeck</t>
  </si>
  <si>
    <t>Henderson</t>
  </si>
  <si>
    <t>Gerrard</t>
  </si>
  <si>
    <t>Baines</t>
  </si>
  <si>
    <t>Jagielka</t>
  </si>
  <si>
    <t>Johnson</t>
  </si>
  <si>
    <t>Balotelli</t>
  </si>
  <si>
    <t>Candreva</t>
  </si>
  <si>
    <t>Pirlo</t>
  </si>
  <si>
    <t>Verratti</t>
  </si>
  <si>
    <t>De Rossi</t>
  </si>
  <si>
    <t>Marchisio</t>
  </si>
  <si>
    <t>Chiellini</t>
  </si>
  <si>
    <t>Paletta</t>
  </si>
  <si>
    <t>Brazagli</t>
  </si>
  <si>
    <t>Darmian</t>
  </si>
  <si>
    <t>Drmic</t>
  </si>
  <si>
    <t>Stocker</t>
  </si>
  <si>
    <t>Xhaka</t>
  </si>
  <si>
    <t>Shaqiri</t>
  </si>
  <si>
    <t>Inler</t>
  </si>
  <si>
    <t>Behrami</t>
  </si>
  <si>
    <t>von Bergen</t>
  </si>
  <si>
    <t>Djourou</t>
  </si>
  <si>
    <t>Lichtsteiner</t>
  </si>
  <si>
    <t>EValencia</t>
  </si>
  <si>
    <t>Caicedo</t>
  </si>
  <si>
    <t>Montero</t>
  </si>
  <si>
    <t>Noboa</t>
  </si>
  <si>
    <t>Gruezo</t>
  </si>
  <si>
    <t>Avalencia</t>
  </si>
  <si>
    <t>Ayovi</t>
  </si>
  <si>
    <t>Guagua</t>
  </si>
  <si>
    <t>Erazo</t>
  </si>
  <si>
    <t>Paredes</t>
  </si>
  <si>
    <t>Griezmann</t>
  </si>
  <si>
    <t>Benzema</t>
  </si>
  <si>
    <t>Valbuena</t>
  </si>
  <si>
    <t>Pogba</t>
  </si>
  <si>
    <t>Matuidi</t>
  </si>
  <si>
    <t>Cabaye</t>
  </si>
  <si>
    <t>Evra</t>
  </si>
  <si>
    <t>Sakho</t>
  </si>
  <si>
    <t>Varane</t>
  </si>
  <si>
    <t>Debuchy</t>
  </si>
  <si>
    <t>Bengtson</t>
  </si>
  <si>
    <t>Costly</t>
  </si>
  <si>
    <t>Espinoza</t>
  </si>
  <si>
    <t>Palacios</t>
  </si>
  <si>
    <t>Garrdio</t>
  </si>
  <si>
    <t>Najar</t>
  </si>
  <si>
    <t>Izaguirre</t>
  </si>
  <si>
    <t>Bernardez</t>
  </si>
  <si>
    <t>Beckeles</t>
  </si>
  <si>
    <t>Figueroa</t>
  </si>
  <si>
    <t>Gago</t>
  </si>
  <si>
    <t>Higuain</t>
  </si>
  <si>
    <t>Aguero</t>
  </si>
  <si>
    <t>Messi</t>
  </si>
  <si>
    <t>Di Maria</t>
  </si>
  <si>
    <t>Mascherano</t>
  </si>
  <si>
    <t>Rojo</t>
  </si>
  <si>
    <t>Zabaleta</t>
  </si>
  <si>
    <t>Garay</t>
  </si>
  <si>
    <t>Fernandez</t>
  </si>
  <si>
    <t>Campagnaro</t>
  </si>
  <si>
    <t>Dzeko</t>
  </si>
  <si>
    <t>Lulic</t>
  </si>
  <si>
    <t>Misimovic</t>
  </si>
  <si>
    <t>Pjanic</t>
  </si>
  <si>
    <t>Hajrovic</t>
  </si>
  <si>
    <t>Besic</t>
  </si>
  <si>
    <t>Kolasinac</t>
  </si>
  <si>
    <t>Spahic</t>
  </si>
  <si>
    <t>Bicakcic</t>
  </si>
  <si>
    <t>Mujdza</t>
  </si>
  <si>
    <t>Shojaei</t>
  </si>
  <si>
    <t>Jahanbakhsh</t>
  </si>
  <si>
    <t>Hajsafi</t>
  </si>
  <si>
    <t>Ghoochannejhad</t>
  </si>
  <si>
    <t>Dejagah</t>
  </si>
  <si>
    <t>Teymourian</t>
  </si>
  <si>
    <t>Heydari</t>
  </si>
  <si>
    <t>Pooladi</t>
  </si>
  <si>
    <t>Montazeri</t>
  </si>
  <si>
    <t>Sadeghi</t>
  </si>
  <si>
    <t>Hosseini</t>
  </si>
  <si>
    <t>Odemwingie</t>
  </si>
  <si>
    <t>Ameobi</t>
  </si>
  <si>
    <t>Yobo</t>
  </si>
  <si>
    <t>Emenike</t>
  </si>
  <si>
    <t>Musa</t>
  </si>
  <si>
    <t>Moses</t>
  </si>
  <si>
    <t>Obi Mikel</t>
  </si>
  <si>
    <t>Azeez</t>
  </si>
  <si>
    <t>Onazi</t>
  </si>
  <si>
    <t>Omeruo</t>
  </si>
  <si>
    <t>Oboabona</t>
  </si>
  <si>
    <t>Oshaniwa</t>
  </si>
  <si>
    <t>Ambrose</t>
  </si>
  <si>
    <t>Nekounam</t>
  </si>
  <si>
    <t>Ozil</t>
  </si>
  <si>
    <t>Gotze</t>
  </si>
  <si>
    <t>Muller</t>
  </si>
  <si>
    <t>Kroos</t>
  </si>
  <si>
    <t>Khedira</t>
  </si>
  <si>
    <t>Lahm</t>
  </si>
  <si>
    <t>Howedes</t>
  </si>
  <si>
    <t>Hummels</t>
  </si>
  <si>
    <t>Mertesacker</t>
  </si>
  <si>
    <t>Boateng</t>
  </si>
  <si>
    <t>Almeida</t>
  </si>
  <si>
    <t>Ronaldo</t>
  </si>
  <si>
    <t>Nani</t>
  </si>
  <si>
    <t>Meireles</t>
  </si>
  <si>
    <t>Moutinho</t>
  </si>
  <si>
    <t>Veloso</t>
  </si>
  <si>
    <t>Coentrao</t>
  </si>
  <si>
    <t>Pepe</t>
  </si>
  <si>
    <t>Pereira</t>
  </si>
  <si>
    <t>Atsu</t>
  </si>
  <si>
    <t>Gyan</t>
  </si>
  <si>
    <t>J Ayew</t>
  </si>
  <si>
    <t>A Ayew</t>
  </si>
  <si>
    <t>Muntari</t>
  </si>
  <si>
    <t>Asamoah</t>
  </si>
  <si>
    <t>Boye</t>
  </si>
  <si>
    <t>Mensah</t>
  </si>
  <si>
    <t>Opare</t>
  </si>
  <si>
    <t>Dempsey</t>
  </si>
  <si>
    <t>Altidore</t>
  </si>
  <si>
    <t>Bradley</t>
  </si>
  <si>
    <t>Jones</t>
  </si>
  <si>
    <t>Bedoya</t>
  </si>
  <si>
    <t>Beckerman</t>
  </si>
  <si>
    <t>Beasley</t>
  </si>
  <si>
    <t>Besler</t>
  </si>
  <si>
    <t>Cameron</t>
  </si>
  <si>
    <t>Rabiu</t>
  </si>
  <si>
    <t>Lukaku</t>
  </si>
  <si>
    <t>Hazard</t>
  </si>
  <si>
    <t>De Bruyne</t>
  </si>
  <si>
    <t>Chadli</t>
  </si>
  <si>
    <t>Dembele</t>
  </si>
  <si>
    <t>Witsel</t>
  </si>
  <si>
    <t>Vertonghen</t>
  </si>
  <si>
    <t>Kompany</t>
  </si>
  <si>
    <t>Van Buyten</t>
  </si>
  <si>
    <t>Alderweireld</t>
  </si>
  <si>
    <t>Hillel Soudani</t>
  </si>
  <si>
    <t>Mahrez</t>
  </si>
  <si>
    <t>Feghouli</t>
  </si>
  <si>
    <t>Bentaleb</t>
  </si>
  <si>
    <t>Medjani</t>
  </si>
  <si>
    <t>Taider</t>
  </si>
  <si>
    <t>Ghoulam</t>
  </si>
  <si>
    <t>Halliche</t>
  </si>
  <si>
    <t>Bougherra</t>
  </si>
  <si>
    <t>Mostefa</t>
  </si>
  <si>
    <t>Dzagoev</t>
  </si>
  <si>
    <t>Kokorin</t>
  </si>
  <si>
    <t>Shatov</t>
  </si>
  <si>
    <t>Samedov</t>
  </si>
  <si>
    <t>Zhirkov</t>
  </si>
  <si>
    <t>Fayzulin</t>
  </si>
  <si>
    <t>Glushakov</t>
  </si>
  <si>
    <t>Kombarov</t>
  </si>
  <si>
    <t>Berezutski</t>
  </si>
  <si>
    <t>Ignashevich</t>
  </si>
  <si>
    <t>Yeshchenko</t>
  </si>
  <si>
    <t>Keun-ho</t>
  </si>
  <si>
    <t>Heung-min</t>
  </si>
  <si>
    <t>Chu-young</t>
  </si>
  <si>
    <t>Ja-cheol</t>
  </si>
  <si>
    <t>Kook-young</t>
  </si>
  <si>
    <t>Chung-yong</t>
  </si>
  <si>
    <t>Sung-yueng</t>
  </si>
  <si>
    <t>Suk-young</t>
  </si>
  <si>
    <t>Jeong-ho</t>
  </si>
  <si>
    <t>Young-gwon</t>
  </si>
  <si>
    <t>Yong</t>
  </si>
  <si>
    <t>Willian</t>
  </si>
  <si>
    <t>Jo</t>
  </si>
  <si>
    <t>Bernard</t>
  </si>
  <si>
    <t>Ramires</t>
  </si>
  <si>
    <t>Jimenez</t>
  </si>
  <si>
    <t>Fabian</t>
  </si>
  <si>
    <t>Hernandez</t>
  </si>
  <si>
    <t>Herrara</t>
  </si>
  <si>
    <t>Aboubakar</t>
  </si>
  <si>
    <t>Matip</t>
  </si>
  <si>
    <t>Assou-Ekotto</t>
  </si>
  <si>
    <t>Mandzukic</t>
  </si>
  <si>
    <t>Sammir</t>
  </si>
  <si>
    <t>Pranjic</t>
  </si>
  <si>
    <t>Pedro</t>
  </si>
  <si>
    <t>Martinez</t>
  </si>
  <si>
    <t>McKay</t>
  </si>
  <si>
    <t>McGowan</t>
  </si>
  <si>
    <t>Quintero</t>
  </si>
  <si>
    <t>Drogba</t>
  </si>
  <si>
    <t>Gradel</t>
  </si>
  <si>
    <t>Endo</t>
  </si>
  <si>
    <t>Okubo</t>
  </si>
  <si>
    <t>Hasebe</t>
  </si>
  <si>
    <t>Konno</t>
  </si>
  <si>
    <t>Karagounis</t>
  </si>
  <si>
    <t>Mitroglou</t>
  </si>
  <si>
    <t>Fetfatzidis</t>
  </si>
  <si>
    <t>Suarez</t>
  </si>
  <si>
    <t>Lodeiro</t>
  </si>
  <si>
    <t>Gimenez</t>
  </si>
  <si>
    <t>Motta</t>
  </si>
  <si>
    <t>Abate</t>
  </si>
  <si>
    <t>Barzagli</t>
  </si>
  <si>
    <t>Senderos</t>
  </si>
  <si>
    <t>Seferovic</t>
  </si>
  <si>
    <t>Mehmedi</t>
  </si>
  <si>
    <t>Giroud</t>
  </si>
  <si>
    <t>Sissoko</t>
  </si>
  <si>
    <t>Claros</t>
  </si>
  <si>
    <t>Garrido</t>
  </si>
  <si>
    <t>Garcia</t>
  </si>
  <si>
    <t>Minda</t>
  </si>
  <si>
    <t>Lavezzi</t>
  </si>
  <si>
    <t>Palacio</t>
  </si>
  <si>
    <t>Haghighi</t>
  </si>
  <si>
    <t>Hossesini</t>
  </si>
  <si>
    <t>Babatunde</t>
  </si>
  <si>
    <t>Medunjanin</t>
  </si>
  <si>
    <t>Sunjic</t>
  </si>
  <si>
    <t>Mustafi</t>
  </si>
  <si>
    <t>Afful</t>
  </si>
  <si>
    <t>Zusi</t>
  </si>
  <si>
    <t>Postiga</t>
  </si>
  <si>
    <t>Merieles</t>
  </si>
  <si>
    <t>Mirallas</t>
  </si>
  <si>
    <t>Origi</t>
  </si>
  <si>
    <t>Mertens</t>
  </si>
  <si>
    <t>Fellaini</t>
  </si>
  <si>
    <t>Vermaelen</t>
  </si>
  <si>
    <t>Kanunnikov</t>
  </si>
  <si>
    <t>Kozlov</t>
  </si>
  <si>
    <t>Slimani</t>
  </si>
  <si>
    <t>Djabou</t>
  </si>
  <si>
    <t>Brahimi</t>
  </si>
  <si>
    <t>Mesbah</t>
  </si>
  <si>
    <t>Mandi</t>
  </si>
  <si>
    <t>Nguemo</t>
  </si>
  <si>
    <t>Bedimo</t>
  </si>
  <si>
    <t>Nyom</t>
  </si>
  <si>
    <t>Rebic</t>
  </si>
  <si>
    <t>Taggart</t>
  </si>
  <si>
    <t>Bozanic</t>
  </si>
  <si>
    <t>Torres</t>
  </si>
  <si>
    <t>Villa</t>
  </si>
  <si>
    <t>Cazorla</t>
  </si>
  <si>
    <t>Koke</t>
  </si>
  <si>
    <t>Albiol</t>
  </si>
  <si>
    <t>Juanfran</t>
  </si>
  <si>
    <t>Depay</t>
  </si>
  <si>
    <t>Fer</t>
  </si>
  <si>
    <t>Lens</t>
  </si>
  <si>
    <t>Kuyt</t>
  </si>
  <si>
    <t>Wijnaldum</t>
  </si>
  <si>
    <t>Beausejour</t>
  </si>
  <si>
    <t>Aoyama</t>
  </si>
  <si>
    <t>Guarin</t>
  </si>
  <si>
    <t>Mejia</t>
  </si>
  <si>
    <t>Balanta</t>
  </si>
  <si>
    <t>Valdes</t>
  </si>
  <si>
    <t>Arias</t>
  </si>
  <si>
    <t>Samaris</t>
  </si>
  <si>
    <t>Christodoulopoulos</t>
  </si>
  <si>
    <t>Torosidies</t>
  </si>
  <si>
    <t>Parolo</t>
  </si>
  <si>
    <t>Cassano</t>
  </si>
  <si>
    <t>Immobile</t>
  </si>
  <si>
    <t>De Sciglio</t>
  </si>
  <si>
    <t>Bonucci</t>
  </si>
  <si>
    <t>Pererira</t>
  </si>
  <si>
    <t>Ramirez</t>
  </si>
  <si>
    <t>Barrantes</t>
  </si>
  <si>
    <t>Urena</t>
  </si>
  <si>
    <t>Brenes</t>
  </si>
  <si>
    <t>Miller</t>
  </si>
  <si>
    <t>Lallana</t>
  </si>
  <si>
    <t>Barkley</t>
  </si>
  <si>
    <t>Milner</t>
  </si>
  <si>
    <t>Wilshere</t>
  </si>
  <si>
    <t>Lampard</t>
  </si>
  <si>
    <t>Shaw</t>
  </si>
  <si>
    <t>Smalling</t>
  </si>
  <si>
    <t>Schar</t>
  </si>
  <si>
    <t>Achilier</t>
  </si>
  <si>
    <t>Ibarra</t>
  </si>
  <si>
    <t>Evalencia</t>
  </si>
  <si>
    <t>Arroyo</t>
  </si>
  <si>
    <t>Remy</t>
  </si>
  <si>
    <t>Schneiderlin</t>
  </si>
  <si>
    <t>Digne</t>
  </si>
  <si>
    <t>Koscielny</t>
  </si>
  <si>
    <t>Sagna</t>
  </si>
  <si>
    <t>Ibisevic</t>
  </si>
  <si>
    <t>Susic</t>
  </si>
  <si>
    <t>Hadzic</t>
  </si>
  <si>
    <t>Vrsajevic</t>
  </si>
  <si>
    <t>Davis</t>
  </si>
  <si>
    <t>Klose</t>
  </si>
  <si>
    <t>Podolski</t>
  </si>
  <si>
    <t>Schweinsteiger</t>
  </si>
  <si>
    <t>Eder</t>
  </si>
  <si>
    <t>Amorim</t>
  </si>
  <si>
    <t>Carvalho</t>
  </si>
  <si>
    <t>Waris</t>
  </si>
  <si>
    <t>Agyemang-Badu</t>
  </si>
  <si>
    <t>Bo-kyung</t>
  </si>
  <si>
    <t>Dong-won</t>
  </si>
  <si>
    <t>Shin-wook</t>
  </si>
  <si>
    <t>Januzaj</t>
  </si>
  <si>
    <t>Defour</t>
  </si>
  <si>
    <t>Lombaerts</t>
  </si>
  <si>
    <t>Vanden Borre</t>
  </si>
  <si>
    <t>Belkalem</t>
  </si>
  <si>
    <t>Kerzhakov</t>
  </si>
  <si>
    <t>Fernandinho</t>
  </si>
  <si>
    <t>MPereira</t>
  </si>
  <si>
    <t>Apereira</t>
  </si>
  <si>
    <t>van Persie</t>
  </si>
  <si>
    <t>Verhaegh</t>
  </si>
  <si>
    <t>Reyes</t>
  </si>
  <si>
    <t>Salcido</t>
  </si>
  <si>
    <t>Gabriel</t>
  </si>
  <si>
    <t>Schurrle</t>
  </si>
  <si>
    <t>Soudani</t>
  </si>
  <si>
    <t>Lacen</t>
  </si>
  <si>
    <t>Basanta</t>
  </si>
  <si>
    <t>Biglia</t>
  </si>
  <si>
    <t>Fernandes</t>
  </si>
  <si>
    <t>Yedlin</t>
  </si>
  <si>
    <t>Wondolowski</t>
  </si>
  <si>
    <t>Maicon</t>
  </si>
  <si>
    <t>Myrie</t>
  </si>
  <si>
    <t>Acosta</t>
  </si>
  <si>
    <t>Demichelis</t>
  </si>
  <si>
    <t>Dante</t>
  </si>
  <si>
    <t>Clasie</t>
  </si>
  <si>
    <t>Perez</t>
  </si>
  <si>
    <t>Maxwell</t>
  </si>
  <si>
    <t>Coral</t>
  </si>
  <si>
    <t>Bet365</t>
  </si>
  <si>
    <t>Kramer</t>
  </si>
  <si>
    <t>first goal</t>
  </si>
  <si>
    <t>any goal</t>
  </si>
  <si>
    <t>Draxler</t>
  </si>
  <si>
    <t>Grosskreutz</t>
  </si>
  <si>
    <t>Ginter</t>
  </si>
  <si>
    <t>Durm</t>
  </si>
  <si>
    <t>Neuer</t>
  </si>
  <si>
    <t>Alvarez</t>
  </si>
  <si>
    <t>AFernandez</t>
  </si>
  <si>
    <t>Ffernandez</t>
  </si>
  <si>
    <t>Campagnraro</t>
  </si>
  <si>
    <t>Romero</t>
  </si>
  <si>
    <t>100-to-1</t>
  </si>
  <si>
    <t>Team A / Team B identities for each game as on the Wikipedia summary page for the 2014 World Cup http://en.wikipedia.org/wiki/List_of_2014_FIFA_World_Cup_matches</t>
  </si>
  <si>
    <t>First goalscoring probabilities for all players who played prior to the first (non-own)-goal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</si>
</sst>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33"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0" xfId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42831786722578"/>
          <c:y val="0.117584689572152"/>
          <c:w val="0.83103958449974391"/>
          <c:h val="0.79004107998958351"/>
        </c:manualLayout>
      </c:layout>
      <c:scatterChart>
        <c:scatterStyle val="lineMarker"/>
        <c:varyColors val="0"/>
        <c:ser>
          <c:idx val="1"/>
          <c:order val="0"/>
          <c:tx>
            <c:v>Any goal</c:v>
          </c:tx>
          <c:spPr>
            <a:ln w="28575">
              <a:noFill/>
            </a:ln>
          </c:spPr>
          <c:marker>
            <c:spPr>
              <a:noFill/>
            </c:spPr>
          </c:marker>
          <c:errBars>
            <c:errDir val="y"/>
            <c:errBarType val="both"/>
            <c:errValType val="cust"/>
            <c:noEndCap val="1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Sheet2!$D$2:$D$43</c:f>
                <c:numCache>
                  <c:formatCode>General</c:formatCode>
                  <c:ptCount val="42"/>
                  <c:pt idx="0">
                    <c:v>4.8922539312754802E-2</c:v>
                  </c:pt>
                  <c:pt idx="1">
                    <c:v>4.8922539312754802E-2</c:v>
                  </c:pt>
                  <c:pt idx="2">
                    <c:v>7.130124777183601E-2</c:v>
                  </c:pt>
                  <c:pt idx="3">
                    <c:v>7.0847851335656215E-2</c:v>
                  </c:pt>
                  <c:pt idx="4">
                    <c:v>7.0847851335656215E-2</c:v>
                  </c:pt>
                  <c:pt idx="5">
                    <c:v>7.0847851335656215E-2</c:v>
                  </c:pt>
                  <c:pt idx="6">
                    <c:v>8.0872913992297818E-2</c:v>
                  </c:pt>
                  <c:pt idx="7">
                    <c:v>8.0872913992297818E-2</c:v>
                  </c:pt>
                  <c:pt idx="8">
                    <c:v>7.5851393188854477E-2</c:v>
                  </c:pt>
                  <c:pt idx="9">
                    <c:v>7.5851393188854477E-2</c:v>
                  </c:pt>
                  <c:pt idx="10">
                    <c:v>7.5851393188854477E-2</c:v>
                  </c:pt>
                  <c:pt idx="11">
                    <c:v>7.5851393188854477E-2</c:v>
                  </c:pt>
                  <c:pt idx="12">
                    <c:v>7.5851393188854477E-2</c:v>
                  </c:pt>
                  <c:pt idx="13">
                    <c:v>3.4188034188034178E-2</c:v>
                  </c:pt>
                  <c:pt idx="14">
                    <c:v>8.8235294117647051E-2</c:v>
                  </c:pt>
                  <c:pt idx="15">
                    <c:v>6.6176470588235295E-2</c:v>
                  </c:pt>
                  <c:pt idx="16">
                    <c:v>8.6538461538461536E-2</c:v>
                  </c:pt>
                  <c:pt idx="17">
                    <c:v>8.6538461538461536E-2</c:v>
                  </c:pt>
                  <c:pt idx="18">
                    <c:v>8.6538461538461536E-2</c:v>
                  </c:pt>
                  <c:pt idx="19">
                    <c:v>9.4871794871794868E-2</c:v>
                  </c:pt>
                  <c:pt idx="20">
                    <c:v>7.4509803921568626E-2</c:v>
                  </c:pt>
                  <c:pt idx="21">
                    <c:v>6.6666666666666666E-2</c:v>
                  </c:pt>
                  <c:pt idx="22">
                    <c:v>6.5934065934065922E-2</c:v>
                  </c:pt>
                  <c:pt idx="23">
                    <c:v>7.6923076923076927E-2</c:v>
                  </c:pt>
                  <c:pt idx="24">
                    <c:v>0.10622710622710624</c:v>
                  </c:pt>
                  <c:pt idx="25">
                    <c:v>0.10622710622710624</c:v>
                  </c:pt>
                  <c:pt idx="26">
                    <c:v>0.10622710622710624</c:v>
                  </c:pt>
                  <c:pt idx="27">
                    <c:v>0.1048951048951049</c:v>
                  </c:pt>
                  <c:pt idx="28">
                    <c:v>0.12299465240641712</c:v>
                  </c:pt>
                  <c:pt idx="29">
                    <c:v>0.12299465240641712</c:v>
                  </c:pt>
                  <c:pt idx="30">
                    <c:v>9.8484848484848495E-2</c:v>
                  </c:pt>
                  <c:pt idx="31">
                    <c:v>0.1</c:v>
                  </c:pt>
                  <c:pt idx="32">
                    <c:v>0.1090909090909091</c:v>
                  </c:pt>
                  <c:pt idx="33">
                    <c:v>0.13333333333333336</c:v>
                  </c:pt>
                  <c:pt idx="34">
                    <c:v>0.1090909090909091</c:v>
                  </c:pt>
                  <c:pt idx="35">
                    <c:v>0.12550607287449395</c:v>
                  </c:pt>
                  <c:pt idx="36">
                    <c:v>0.12550607287449395</c:v>
                  </c:pt>
                  <c:pt idx="37">
                    <c:v>0.15</c:v>
                  </c:pt>
                  <c:pt idx="38">
                    <c:v>0.1388888888888889</c:v>
                  </c:pt>
                  <c:pt idx="39">
                    <c:v>0.1607142857142857</c:v>
                  </c:pt>
                  <c:pt idx="40">
                    <c:v>0.19696969696969699</c:v>
                  </c:pt>
                  <c:pt idx="41">
                    <c:v>0.19696969696969699</c:v>
                  </c:pt>
                </c:numCache>
              </c:numRef>
            </c:minus>
            <c:spPr>
              <a:ln w="0"/>
            </c:spPr>
          </c:errBars>
          <c:yVal>
            <c:numRef>
              <c:f>Sheet2!$C$2:$C$43</c:f>
              <c:numCache>
                <c:formatCode>General</c:formatCode>
                <c:ptCount val="42"/>
                <c:pt idx="0">
                  <c:v>5.8823529411764705E-2</c:v>
                </c:pt>
                <c:pt idx="1">
                  <c:v>5.8823529411764705E-2</c:v>
                </c:pt>
                <c:pt idx="2">
                  <c:v>9.0909090909090912E-2</c:v>
                </c:pt>
                <c:pt idx="3">
                  <c:v>9.5238095238095233E-2</c:v>
                </c:pt>
                <c:pt idx="4">
                  <c:v>9.5238095238095233E-2</c:v>
                </c:pt>
                <c:pt idx="5">
                  <c:v>9.5238095238095233E-2</c:v>
                </c:pt>
                <c:pt idx="6">
                  <c:v>0.10526315789473684</c:v>
                </c:pt>
                <c:pt idx="7">
                  <c:v>0.10526315789473684</c:v>
                </c:pt>
                <c:pt idx="8">
                  <c:v>0.10526315789473684</c:v>
                </c:pt>
                <c:pt idx="9">
                  <c:v>0.10526315789473684</c:v>
                </c:pt>
                <c:pt idx="10">
                  <c:v>0.10526315789473684</c:v>
                </c:pt>
                <c:pt idx="11">
                  <c:v>0.10526315789473684</c:v>
                </c:pt>
                <c:pt idx="12">
                  <c:v>0.10526315789473684</c:v>
                </c:pt>
                <c:pt idx="13">
                  <c:v>0.1111111111111111</c:v>
                </c:pt>
                <c:pt idx="14">
                  <c:v>0.11764705882352941</c:v>
                </c:pt>
                <c:pt idx="15">
                  <c:v>0.125</c:v>
                </c:pt>
                <c:pt idx="16">
                  <c:v>0.125</c:v>
                </c:pt>
                <c:pt idx="17">
                  <c:v>0.125</c:v>
                </c:pt>
                <c:pt idx="18">
                  <c:v>0.125</c:v>
                </c:pt>
                <c:pt idx="19">
                  <c:v>0.13333333333333333</c:v>
                </c:pt>
                <c:pt idx="20">
                  <c:v>0.13333333333333333</c:v>
                </c:pt>
                <c:pt idx="21">
                  <c:v>0.13333333333333333</c:v>
                </c:pt>
                <c:pt idx="22">
                  <c:v>0.14285714285714285</c:v>
                </c:pt>
                <c:pt idx="23">
                  <c:v>0.15384615384615385</c:v>
                </c:pt>
                <c:pt idx="24">
                  <c:v>0.15384615384615385</c:v>
                </c:pt>
                <c:pt idx="25">
                  <c:v>0.15384615384615385</c:v>
                </c:pt>
                <c:pt idx="26">
                  <c:v>0.15384615384615385</c:v>
                </c:pt>
                <c:pt idx="27">
                  <c:v>0.18181818181818182</c:v>
                </c:pt>
                <c:pt idx="28">
                  <c:v>0.18181818181818182</c:v>
                </c:pt>
                <c:pt idx="29">
                  <c:v>0.18181818181818182</c:v>
                </c:pt>
                <c:pt idx="30">
                  <c:v>0.18181818181818182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0.23076923076923078</c:v>
                </c:pt>
                <c:pt idx="36">
                  <c:v>0.23076923076923078</c:v>
                </c:pt>
                <c:pt idx="37">
                  <c:v>0.25</c:v>
                </c:pt>
                <c:pt idx="38">
                  <c:v>0.25</c:v>
                </c:pt>
                <c:pt idx="39">
                  <c:v>0.2857142857142857</c:v>
                </c:pt>
                <c:pt idx="40">
                  <c:v>0.36363636363636365</c:v>
                </c:pt>
                <c:pt idx="41">
                  <c:v>0.36363636363636365</c:v>
                </c:pt>
              </c:numCache>
            </c:numRef>
          </c:yVal>
          <c:smooth val="0"/>
        </c:ser>
        <c:ser>
          <c:idx val="0"/>
          <c:order val="1"/>
          <c:tx>
            <c:v>First goal</c:v>
          </c:tx>
          <c:spPr>
            <a:ln w="28575">
              <a:noFill/>
            </a:ln>
          </c:spPr>
          <c:marker>
            <c:spPr>
              <a:noFill/>
            </c:spPr>
          </c:marker>
          <c:yVal>
            <c:numRef>
              <c:f>Sheet2!$B$2:$B$43</c:f>
              <c:numCache>
                <c:formatCode>General</c:formatCode>
                <c:ptCount val="42"/>
                <c:pt idx="0">
                  <c:v>9.9009900990099011E-3</c:v>
                </c:pt>
                <c:pt idx="1">
                  <c:v>9.9009900990099011E-3</c:v>
                </c:pt>
                <c:pt idx="2">
                  <c:v>1.9607843137254902E-2</c:v>
                </c:pt>
                <c:pt idx="3">
                  <c:v>2.4390243902439025E-2</c:v>
                </c:pt>
                <c:pt idx="4">
                  <c:v>2.4390243902439025E-2</c:v>
                </c:pt>
                <c:pt idx="5">
                  <c:v>2.4390243902439025E-2</c:v>
                </c:pt>
                <c:pt idx="6">
                  <c:v>2.4390243902439025E-2</c:v>
                </c:pt>
                <c:pt idx="7">
                  <c:v>2.4390243902439025E-2</c:v>
                </c:pt>
                <c:pt idx="8">
                  <c:v>2.9411764705882353E-2</c:v>
                </c:pt>
                <c:pt idx="9">
                  <c:v>2.9411764705882353E-2</c:v>
                </c:pt>
                <c:pt idx="10">
                  <c:v>2.9411764705882353E-2</c:v>
                </c:pt>
                <c:pt idx="11">
                  <c:v>2.9411764705882353E-2</c:v>
                </c:pt>
                <c:pt idx="12">
                  <c:v>2.9411764705882353E-2</c:v>
                </c:pt>
                <c:pt idx="13">
                  <c:v>7.6923076923076927E-2</c:v>
                </c:pt>
                <c:pt idx="14">
                  <c:v>2.9411764705882353E-2</c:v>
                </c:pt>
                <c:pt idx="15">
                  <c:v>5.8823529411764705E-2</c:v>
                </c:pt>
                <c:pt idx="16">
                  <c:v>3.8461538461538464E-2</c:v>
                </c:pt>
                <c:pt idx="17">
                  <c:v>3.8461538461538464E-2</c:v>
                </c:pt>
                <c:pt idx="18">
                  <c:v>3.8461538461538464E-2</c:v>
                </c:pt>
                <c:pt idx="19">
                  <c:v>3.8461538461538464E-2</c:v>
                </c:pt>
                <c:pt idx="20">
                  <c:v>5.8823529411764705E-2</c:v>
                </c:pt>
                <c:pt idx="21">
                  <c:v>6.6666666666666666E-2</c:v>
                </c:pt>
                <c:pt idx="22">
                  <c:v>7.6923076923076927E-2</c:v>
                </c:pt>
                <c:pt idx="23">
                  <c:v>7.6923076923076927E-2</c:v>
                </c:pt>
                <c:pt idx="24">
                  <c:v>4.7619047619047616E-2</c:v>
                </c:pt>
                <c:pt idx="25">
                  <c:v>4.7619047619047616E-2</c:v>
                </c:pt>
                <c:pt idx="26">
                  <c:v>4.7619047619047616E-2</c:v>
                </c:pt>
                <c:pt idx="27">
                  <c:v>7.6923076923076927E-2</c:v>
                </c:pt>
                <c:pt idx="28">
                  <c:v>5.8823529411764705E-2</c:v>
                </c:pt>
                <c:pt idx="29">
                  <c:v>5.8823529411764705E-2</c:v>
                </c:pt>
                <c:pt idx="30">
                  <c:v>8.3333333333333329E-2</c:v>
                </c:pt>
                <c:pt idx="31">
                  <c:v>0.1</c:v>
                </c:pt>
                <c:pt idx="32">
                  <c:v>9.0909090909090912E-2</c:v>
                </c:pt>
                <c:pt idx="33">
                  <c:v>6.6666666666666666E-2</c:v>
                </c:pt>
                <c:pt idx="34">
                  <c:v>9.0909090909090912E-2</c:v>
                </c:pt>
                <c:pt idx="35">
                  <c:v>0.10526315789473684</c:v>
                </c:pt>
                <c:pt idx="36">
                  <c:v>0.10526315789473684</c:v>
                </c:pt>
                <c:pt idx="37">
                  <c:v>0.1</c:v>
                </c:pt>
                <c:pt idx="38">
                  <c:v>0.1111111111111111</c:v>
                </c:pt>
                <c:pt idx="39">
                  <c:v>0.125</c:v>
                </c:pt>
                <c:pt idx="40">
                  <c:v>0.16666666666666666</c:v>
                </c:pt>
                <c:pt idx="41">
                  <c:v>0.16666666666666666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21952"/>
        <c:axId val="39022528"/>
      </c:scatterChart>
      <c:valAx>
        <c:axId val="3902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en-GB" sz="1200" b="0"/>
                  <a:t>Player</a:t>
                </a:r>
              </a:p>
            </c:rich>
          </c:tx>
          <c:layout>
            <c:manualLayout>
              <c:xMode val="edge"/>
              <c:yMode val="edge"/>
              <c:x val="0.90091319523032387"/>
              <c:y val="0.95513187611429673"/>
            </c:manualLayout>
          </c:layout>
          <c:overlay val="0"/>
        </c:title>
        <c:majorTickMark val="out"/>
        <c:minorTickMark val="none"/>
        <c:tickLblPos val="nextTo"/>
        <c:crossAx val="39022528"/>
        <c:crosses val="autoZero"/>
        <c:crossBetween val="midCat"/>
      </c:valAx>
      <c:valAx>
        <c:axId val="3902252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1200" b="0"/>
                </a:pPr>
                <a:r>
                  <a:rPr lang="en-GB" sz="1200" b="0"/>
                  <a:t>Probability of scoring</a:t>
                </a:r>
              </a:p>
            </c:rich>
          </c:tx>
          <c:layout>
            <c:manualLayout>
              <c:xMode val="edge"/>
              <c:yMode val="edge"/>
              <c:x val="2.2823130467239255E-2"/>
              <c:y val="7.0182068643595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39021952"/>
        <c:crosses val="autoZero"/>
        <c:crossBetween val="midCat"/>
        <c:majorUnit val="2.0000000000000004E-2"/>
      </c:valAx>
    </c:plotArea>
    <c:legend>
      <c:legendPos val="r"/>
      <c:layout>
        <c:manualLayout>
          <c:xMode val="edge"/>
          <c:yMode val="edge"/>
          <c:x val="0.21126465441819764"/>
          <c:y val="0.18480132691746864"/>
          <c:w val="0.12820025333444515"/>
          <c:h val="0.10424425169385149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16</xdr:row>
      <xdr:rowOff>23811</xdr:rowOff>
    </xdr:from>
    <xdr:to>
      <xdr:col>15</xdr:col>
      <xdr:colOff>152400</xdr:colOff>
      <xdr:row>42</xdr:row>
      <xdr:rowOff>66674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51"/>
  <sheetViews>
    <sheetView tabSelected="1" topLeftCell="AK1" workbookViewId="0">
      <pane ySplit="1" topLeftCell="A214" activePane="bottomLeft" state="frozen"/>
      <selection pane="bottomLeft" activeCell="BI226" sqref="BI226"/>
    </sheetView>
  </sheetViews>
  <sheetFormatPr defaultRowHeight="15" x14ac:dyDescent="0.25"/>
  <cols>
    <col min="2" max="2" width="11.140625" customWidth="1"/>
    <col min="11" max="11" width="11.5703125" customWidth="1"/>
    <col min="34" max="34" width="15" customWidth="1"/>
    <col min="58" max="58" width="12.28515625" customWidth="1"/>
  </cols>
  <sheetData>
    <row r="1" spans="1:59" x14ac:dyDescent="0.25">
      <c r="A1" t="s">
        <v>0</v>
      </c>
      <c r="B1" t="s">
        <v>1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22</v>
      </c>
      <c r="T1" t="s">
        <v>23</v>
      </c>
      <c r="U1" t="s">
        <v>24</v>
      </c>
      <c r="V1" t="s">
        <v>25</v>
      </c>
      <c r="W1" t="s">
        <v>26</v>
      </c>
      <c r="X1" t="s">
        <v>27</v>
      </c>
      <c r="Y1" t="s">
        <v>28</v>
      </c>
      <c r="Z1" t="s">
        <v>29</v>
      </c>
      <c r="AA1" t="s">
        <v>30</v>
      </c>
      <c r="AB1" t="s">
        <v>31</v>
      </c>
      <c r="AC1" t="s">
        <v>32</v>
      </c>
      <c r="AD1" t="s">
        <v>33</v>
      </c>
      <c r="AE1" t="s">
        <v>34</v>
      </c>
      <c r="AF1" t="s">
        <v>35</v>
      </c>
      <c r="AG1" t="s">
        <v>36</v>
      </c>
      <c r="AH1" t="s">
        <v>37</v>
      </c>
      <c r="AI1" t="s">
        <v>38</v>
      </c>
      <c r="AJ1" t="s">
        <v>39</v>
      </c>
      <c r="AK1" t="s">
        <v>40</v>
      </c>
      <c r="AL1" t="s">
        <v>41</v>
      </c>
      <c r="AM1" t="s">
        <v>42</v>
      </c>
      <c r="AN1" t="s">
        <v>43</v>
      </c>
      <c r="AO1" t="s">
        <v>44</v>
      </c>
      <c r="AP1" t="s">
        <v>45</v>
      </c>
      <c r="AQ1" t="s">
        <v>46</v>
      </c>
      <c r="AR1" t="s">
        <v>47</v>
      </c>
      <c r="AS1" t="s">
        <v>48</v>
      </c>
      <c r="AT1" t="s">
        <v>49</v>
      </c>
      <c r="AU1" t="s">
        <v>50</v>
      </c>
      <c r="AV1" t="s">
        <v>51</v>
      </c>
      <c r="AW1" t="s">
        <v>52</v>
      </c>
      <c r="AX1" t="s">
        <v>53</v>
      </c>
      <c r="AY1" t="s">
        <v>54</v>
      </c>
      <c r="AZ1" t="s">
        <v>55</v>
      </c>
      <c r="BA1" t="s">
        <v>56</v>
      </c>
      <c r="BB1" t="s">
        <v>57</v>
      </c>
      <c r="BC1" t="s">
        <v>58</v>
      </c>
      <c r="BD1" t="s">
        <v>61</v>
      </c>
      <c r="BE1" s="132" t="s">
        <v>59</v>
      </c>
      <c r="BF1" s="132" t="s">
        <v>60</v>
      </c>
      <c r="BG1" t="s">
        <v>62</v>
      </c>
    </row>
    <row r="2" spans="1:59" x14ac:dyDescent="0.25">
      <c r="A2">
        <v>1</v>
      </c>
      <c r="B2" s="132" t="s">
        <v>3</v>
      </c>
      <c r="C2" t="s">
        <v>63</v>
      </c>
      <c r="D2">
        <f>2/11</f>
        <v>0.18181818181818182</v>
      </c>
      <c r="E2" t="s">
        <v>64</v>
      </c>
      <c r="F2">
        <f>2/9</f>
        <v>0.22222222222222221</v>
      </c>
      <c r="G2" t="s">
        <v>65</v>
      </c>
      <c r="H2">
        <f>1/9</f>
        <v>0.1111111111111111</v>
      </c>
      <c r="I2" t="s">
        <v>66</v>
      </c>
      <c r="J2">
        <f>2/13</f>
        <v>0.15384615384615385</v>
      </c>
      <c r="K2" t="s">
        <v>67</v>
      </c>
      <c r="L2">
        <f>1/34</f>
        <v>2.9411764705882353E-2</v>
      </c>
      <c r="M2" t="s">
        <v>68</v>
      </c>
      <c r="N2">
        <f>1/13</f>
        <v>7.6923076923076927E-2</v>
      </c>
      <c r="O2" t="s">
        <v>69</v>
      </c>
      <c r="P2">
        <f>1/41</f>
        <v>2.4390243902439025E-2</v>
      </c>
      <c r="Q2" t="s">
        <v>70</v>
      </c>
      <c r="R2">
        <f>1/26</f>
        <v>3.8461538461538464E-2</v>
      </c>
      <c r="S2" t="s">
        <v>71</v>
      </c>
      <c r="T2">
        <f>1/26</f>
        <v>3.8461538461538464E-2</v>
      </c>
      <c r="U2" t="s">
        <v>72</v>
      </c>
      <c r="V2">
        <f>1/23</f>
        <v>4.3478260869565216E-2</v>
      </c>
      <c r="W2">
        <v>0</v>
      </c>
      <c r="Y2">
        <v>0</v>
      </c>
      <c r="AA2">
        <v>0</v>
      </c>
      <c r="AC2" s="132">
        <f>AVERAGE(D2,F2,H2,J2,L2,N2,P2,R2,T2,V2,X2,Z2,AB2)</f>
        <v>9.2012409232170939E-2</v>
      </c>
      <c r="AD2" t="s">
        <v>73</v>
      </c>
      <c r="AE2">
        <f>1/17</f>
        <v>5.8823529411764705E-2</v>
      </c>
      <c r="AF2" t="s">
        <v>74</v>
      </c>
      <c r="AG2">
        <f>1/21</f>
        <v>4.7619047619047616E-2</v>
      </c>
      <c r="AH2" t="s">
        <v>75</v>
      </c>
      <c r="AI2">
        <f>1/34</f>
        <v>2.9411764705882353E-2</v>
      </c>
      <c r="AJ2" t="s">
        <v>82</v>
      </c>
      <c r="AK2">
        <f>1/26</f>
        <v>3.8461538461538464E-2</v>
      </c>
      <c r="AL2" t="s">
        <v>76</v>
      </c>
      <c r="AM2">
        <f>1/23</f>
        <v>4.3478260869565216E-2</v>
      </c>
      <c r="AN2" t="s">
        <v>77</v>
      </c>
      <c r="AO2">
        <f>1/34</f>
        <v>2.9411764705882353E-2</v>
      </c>
      <c r="AP2" t="s">
        <v>78</v>
      </c>
      <c r="AQ2">
        <f>1/91</f>
        <v>1.098901098901099E-2</v>
      </c>
      <c r="AR2" t="s">
        <v>79</v>
      </c>
      <c r="AS2">
        <f>1/81</f>
        <v>1.2345679012345678E-2</v>
      </c>
      <c r="AT2" t="s">
        <v>80</v>
      </c>
      <c r="AU2">
        <f>1/91</f>
        <v>1.098901098901099E-2</v>
      </c>
      <c r="AV2" t="s">
        <v>81</v>
      </c>
      <c r="AW2">
        <f>1/34</f>
        <v>2.9411764705882353E-2</v>
      </c>
      <c r="AX2">
        <v>0</v>
      </c>
      <c r="AZ2">
        <v>0</v>
      </c>
      <c r="BB2">
        <v>0</v>
      </c>
      <c r="BD2">
        <f>2/19</f>
        <v>0.10526315789473684</v>
      </c>
      <c r="BE2" s="132">
        <f>AVERAGE(AE2,AG2,AI2,AK2,AM2,AO2,AQ2,AS2,AU2,AW2,AY2,BA2,BC2)</f>
        <v>3.1094137146993071E-2</v>
      </c>
      <c r="BF2" s="132">
        <f>AVERAGE(D2,F2,H2,J2,L2,N2,P2,R2,T2,V2,X2,Z2,AB2,AE2,AG2,AI2,AK2,AM2,AO2,AQ2,AS2,AU2,AW2,AY2,BA2,BC2)</f>
        <v>6.1553273189581995E-2</v>
      </c>
      <c r="BG2">
        <f t="shared" ref="BG2:BG33" si="0">SUM(D2,F2,H2,J2,L2,N2,P2,R2,T2,V2,X2,Z2,AB2,AE2,AG2,AI2,AK2,AM2,AO2,AQ2,AS2,AU2,AW2,AY2,BA2,BC2,BD2) -1</f>
        <v>0.33632862168637656</v>
      </c>
    </row>
    <row r="3" spans="1:59" x14ac:dyDescent="0.25">
      <c r="A3">
        <v>1</v>
      </c>
      <c r="B3" s="132" t="s">
        <v>4</v>
      </c>
      <c r="C3" t="s">
        <v>63</v>
      </c>
      <c r="D3">
        <f>2/11</f>
        <v>0.18181818181818182</v>
      </c>
      <c r="E3" t="s">
        <v>64</v>
      </c>
      <c r="F3">
        <f>1/5</f>
        <v>0.2</v>
      </c>
      <c r="G3" t="s">
        <v>65</v>
      </c>
      <c r="H3">
        <f>1/9</f>
        <v>0.1111111111111111</v>
      </c>
      <c r="I3" t="s">
        <v>66</v>
      </c>
      <c r="J3">
        <f>1/7</f>
        <v>0.14285714285714285</v>
      </c>
      <c r="K3" t="s">
        <v>67</v>
      </c>
      <c r="L3">
        <f>1/26</f>
        <v>3.8461538461538464E-2</v>
      </c>
      <c r="M3" t="s">
        <v>68</v>
      </c>
      <c r="N3">
        <f>1/13</f>
        <v>7.6923076923076927E-2</v>
      </c>
      <c r="O3" t="s">
        <v>69</v>
      </c>
      <c r="P3">
        <f>1/21</f>
        <v>4.7619047619047616E-2</v>
      </c>
      <c r="Q3" t="s">
        <v>70</v>
      </c>
      <c r="R3">
        <f>1/26</f>
        <v>3.8461538461538464E-2</v>
      </c>
      <c r="S3" t="s">
        <v>71</v>
      </c>
      <c r="T3">
        <f>1/34</f>
        <v>2.9411764705882353E-2</v>
      </c>
      <c r="U3" t="s">
        <v>72</v>
      </c>
      <c r="V3">
        <f>1/26</f>
        <v>3.8461538461538464E-2</v>
      </c>
      <c r="W3">
        <v>0</v>
      </c>
      <c r="Y3">
        <v>0</v>
      </c>
      <c r="AA3">
        <v>0</v>
      </c>
      <c r="AC3" s="132">
        <f>AVERAGE(D3,F3,H3,J3,L3,N3,P3,R3,T3,V3,X3,Z3,AB3)</f>
        <v>9.0512494041905811E-2</v>
      </c>
      <c r="AD3" t="s">
        <v>73</v>
      </c>
      <c r="AE3">
        <f>1/15</f>
        <v>6.6666666666666666E-2</v>
      </c>
      <c r="AF3" t="s">
        <v>74</v>
      </c>
      <c r="AG3">
        <f>1/21</f>
        <v>4.7619047619047616E-2</v>
      </c>
      <c r="AH3" t="s">
        <v>75</v>
      </c>
      <c r="AI3">
        <f>1/34</f>
        <v>2.9411764705882353E-2</v>
      </c>
      <c r="AJ3" t="s">
        <v>82</v>
      </c>
      <c r="AK3">
        <f>1/26</f>
        <v>3.8461538461538464E-2</v>
      </c>
      <c r="AL3" t="s">
        <v>76</v>
      </c>
      <c r="AM3">
        <f>1/23</f>
        <v>4.3478260869565216E-2</v>
      </c>
      <c r="AN3" t="s">
        <v>77</v>
      </c>
      <c r="AO3">
        <f>1/34</f>
        <v>2.9411764705882353E-2</v>
      </c>
      <c r="AP3" t="s">
        <v>78</v>
      </c>
      <c r="AQ3">
        <f>1/101</f>
        <v>9.9009900990099011E-3</v>
      </c>
      <c r="AR3" t="s">
        <v>79</v>
      </c>
      <c r="AS3">
        <f>1/51</f>
        <v>1.9607843137254902E-2</v>
      </c>
      <c r="AT3" t="s">
        <v>80</v>
      </c>
      <c r="AU3">
        <f>1/67</f>
        <v>1.4925373134328358E-2</v>
      </c>
      <c r="AV3" t="s">
        <v>81</v>
      </c>
      <c r="AW3">
        <f>1/26</f>
        <v>3.8461538461538464E-2</v>
      </c>
      <c r="AX3">
        <v>0</v>
      </c>
      <c r="AZ3">
        <v>0</v>
      </c>
      <c r="BB3">
        <v>0</v>
      </c>
      <c r="BD3">
        <f>1/10</f>
        <v>0.1</v>
      </c>
      <c r="BE3" s="132">
        <f>AVERAGE(AE3,AG3,AI3,AK3,AM3,AO3,AQ3,AS3,AU3,AW3,AY3,BA3,BC3)</f>
        <v>3.3794478786071426E-2</v>
      </c>
      <c r="BF3" s="132">
        <f>AVERAGE(D3,F3,H3,J3,L3,N3,P3,R3,T3,V3,X3,Z3,AB3,AE3,AG3,AI3,AK3,AM3,AO3,AQ3,AS3,AU3,AW3,AY3,BA3,BC3)</f>
        <v>6.2153486413988615E-2</v>
      </c>
      <c r="BG3">
        <f t="shared" si="0"/>
        <v>0.34306972827977233</v>
      </c>
    </row>
    <row r="4" spans="1:59" x14ac:dyDescent="0.25">
      <c r="A4">
        <v>1</v>
      </c>
      <c r="B4" s="132" t="s">
        <v>5</v>
      </c>
      <c r="C4" t="s">
        <v>63</v>
      </c>
      <c r="D4">
        <f>AVERAGE(D2:D3)</f>
        <v>0.18181818181818182</v>
      </c>
      <c r="E4" t="s">
        <v>64</v>
      </c>
      <c r="F4">
        <f>AVERAGE(F2:F3)</f>
        <v>0.21111111111111111</v>
      </c>
      <c r="G4" t="s">
        <v>65</v>
      </c>
      <c r="H4">
        <f>AVERAGE(H2:H3)</f>
        <v>0.1111111111111111</v>
      </c>
      <c r="I4" t="s">
        <v>66</v>
      </c>
      <c r="J4">
        <f>AVERAGE(J2:J3)</f>
        <v>0.14835164835164835</v>
      </c>
      <c r="K4" t="s">
        <v>67</v>
      </c>
      <c r="L4">
        <f>AVERAGE(L2:L3)</f>
        <v>3.3936651583710412E-2</v>
      </c>
      <c r="M4" t="s">
        <v>68</v>
      </c>
      <c r="N4">
        <f>AVERAGE(N2:N3)</f>
        <v>7.6923076923076927E-2</v>
      </c>
      <c r="O4" t="s">
        <v>69</v>
      </c>
      <c r="P4">
        <f>AVERAGE(P2:P3)</f>
        <v>3.6004645760743317E-2</v>
      </c>
      <c r="Q4" t="s">
        <v>70</v>
      </c>
      <c r="R4">
        <f>AVERAGE(R2:R3)</f>
        <v>3.8461538461538464E-2</v>
      </c>
      <c r="S4" t="s">
        <v>71</v>
      </c>
      <c r="T4">
        <f>AVERAGE(T2:T3)</f>
        <v>3.3936651583710412E-2</v>
      </c>
      <c r="U4" t="s">
        <v>72</v>
      </c>
      <c r="V4">
        <f>AVERAGE(V2:V3)</f>
        <v>4.096989966555184E-2</v>
      </c>
      <c r="W4">
        <v>0</v>
      </c>
      <c r="Y4">
        <v>0</v>
      </c>
      <c r="AA4">
        <v>0</v>
      </c>
      <c r="AC4" s="132">
        <f t="shared" ref="AC4:AC79" si="1">AVERAGE(D4,F4,H4,J4,L4,N4,P4,R4,T4,V4,X4,Z4,AB4)</f>
        <v>9.1262451637038375E-2</v>
      </c>
      <c r="AD4" t="s">
        <v>73</v>
      </c>
      <c r="AE4">
        <f>AVERAGE(AE2:AE3)</f>
        <v>6.2745098039215685E-2</v>
      </c>
      <c r="AF4" t="s">
        <v>74</v>
      </c>
      <c r="AG4">
        <f>AVERAGE(AG2:AG3)</f>
        <v>4.7619047619047616E-2</v>
      </c>
      <c r="AH4" t="s">
        <v>75</v>
      </c>
      <c r="AI4">
        <f>AVERAGE(AI2:AI3)</f>
        <v>2.9411764705882353E-2</v>
      </c>
      <c r="AJ4" t="s">
        <v>82</v>
      </c>
      <c r="AK4">
        <f>AVERAGE(AK2:AK3)</f>
        <v>3.8461538461538464E-2</v>
      </c>
      <c r="AL4" t="s">
        <v>76</v>
      </c>
      <c r="AM4">
        <f>AVERAGE(AM2:AM3)</f>
        <v>4.3478260869565216E-2</v>
      </c>
      <c r="AN4" t="s">
        <v>77</v>
      </c>
      <c r="AO4">
        <f>AVERAGE(AO2:AO3)</f>
        <v>2.9411764705882353E-2</v>
      </c>
      <c r="AP4" t="s">
        <v>78</v>
      </c>
      <c r="AQ4">
        <f>AVERAGE(AQ2:AQ3)</f>
        <v>1.0445000544010445E-2</v>
      </c>
      <c r="AR4" t="s">
        <v>79</v>
      </c>
      <c r="AS4">
        <f>AVERAGE(AS2:AS3)</f>
        <v>1.597676107480029E-2</v>
      </c>
      <c r="AT4" t="s">
        <v>80</v>
      </c>
      <c r="AU4">
        <f>AVERAGE(AU2:AU3)</f>
        <v>1.2957192061669674E-2</v>
      </c>
      <c r="AV4" t="s">
        <v>81</v>
      </c>
      <c r="AW4">
        <f>AVERAGE(AW2:AW3)</f>
        <v>3.3936651583710412E-2</v>
      </c>
      <c r="AX4">
        <v>0</v>
      </c>
      <c r="AZ4">
        <v>0</v>
      </c>
      <c r="BB4">
        <v>0</v>
      </c>
      <c r="BD4">
        <f>AVERAGE(BD2:BD3)</f>
        <v>0.10263157894736842</v>
      </c>
      <c r="BE4" s="132">
        <f>AVERAGE(AE4,AG4,AI4,AK4,AM4,AO4,AQ4,AS4,AU4,AW4,AY4,BA4,BC4)</f>
        <v>3.2444307966532249E-2</v>
      </c>
      <c r="BF4" s="132">
        <f>AVERAGE(D4,F4,H4,J4,L4,N4,P4,R4,T4,V4,X4,Z4,AB4,AE4,AG4,AI4,AK4,AM4,AO4,AQ4,AS4,AU4,AW4,AY4,BA4,BC4)</f>
        <v>6.1853379801785305E-2</v>
      </c>
      <c r="BG4">
        <f t="shared" si="0"/>
        <v>0.33969917498307445</v>
      </c>
    </row>
    <row r="5" spans="1:59" x14ac:dyDescent="0.25">
      <c r="A5">
        <v>2</v>
      </c>
      <c r="B5" s="132" t="s">
        <v>2</v>
      </c>
      <c r="C5" t="s">
        <v>83</v>
      </c>
      <c r="D5">
        <f>1/6</f>
        <v>0.16666666666666666</v>
      </c>
      <c r="E5" t="s">
        <v>84</v>
      </c>
      <c r="F5">
        <f>1/8</f>
        <v>0.125</v>
      </c>
      <c r="G5" t="s">
        <v>85</v>
      </c>
      <c r="H5">
        <f>1/23</f>
        <v>4.3478260869565216E-2</v>
      </c>
      <c r="I5" t="s">
        <v>86</v>
      </c>
      <c r="J5">
        <f>1/23</f>
        <v>4.3478260869565216E-2</v>
      </c>
      <c r="K5" t="s">
        <v>87</v>
      </c>
      <c r="L5">
        <f>1/23</f>
        <v>4.3478260869565216E-2</v>
      </c>
      <c r="M5" t="s">
        <v>88</v>
      </c>
      <c r="N5">
        <f>1/26</f>
        <v>3.8461538461538464E-2</v>
      </c>
      <c r="O5" t="s">
        <v>89</v>
      </c>
      <c r="P5">
        <f>1/29</f>
        <v>3.4482758620689655E-2</v>
      </c>
      <c r="Q5" t="s">
        <v>90</v>
      </c>
      <c r="R5">
        <f>1/41</f>
        <v>2.4390243902439025E-2</v>
      </c>
      <c r="S5" t="s">
        <v>91</v>
      </c>
      <c r="T5">
        <f>1/29</f>
        <v>3.4482758620689655E-2</v>
      </c>
      <c r="U5" t="s">
        <v>92</v>
      </c>
      <c r="V5">
        <f>1/51</f>
        <v>1.9607843137254902E-2</v>
      </c>
      <c r="W5">
        <v>0</v>
      </c>
      <c r="Y5">
        <v>0</v>
      </c>
      <c r="AA5">
        <v>0</v>
      </c>
      <c r="AC5" s="132">
        <f t="shared" si="1"/>
        <v>5.7352659201797385E-2</v>
      </c>
      <c r="AD5" t="s">
        <v>93</v>
      </c>
      <c r="AE5">
        <f>1/51</f>
        <v>1.9607843137254902E-2</v>
      </c>
      <c r="AF5" t="s">
        <v>94</v>
      </c>
      <c r="AG5">
        <f>1/9</f>
        <v>0.1111111111111111</v>
      </c>
      <c r="AH5" t="s">
        <v>95</v>
      </c>
      <c r="AI5">
        <f>1/8</f>
        <v>0.125</v>
      </c>
      <c r="AJ5" t="s">
        <v>96</v>
      </c>
      <c r="AK5">
        <f>1/11</f>
        <v>9.0909090909090912E-2</v>
      </c>
      <c r="AL5" t="s">
        <v>97</v>
      </c>
      <c r="AM5">
        <f>1/23</f>
        <v>4.3478260869565216E-2</v>
      </c>
      <c r="AN5" t="s">
        <v>98</v>
      </c>
      <c r="AO5">
        <f>1/26</f>
        <v>3.8461538461538464E-2</v>
      </c>
      <c r="AP5" t="s">
        <v>99</v>
      </c>
      <c r="AQ5">
        <f>1/34</f>
        <v>2.9411764705882353E-2</v>
      </c>
      <c r="AR5" t="s">
        <v>100</v>
      </c>
      <c r="AS5">
        <f>1/51</f>
        <v>1.9607843137254902E-2</v>
      </c>
      <c r="AT5" t="s">
        <v>101</v>
      </c>
      <c r="AU5">
        <f>1/41</f>
        <v>2.4390243902439025E-2</v>
      </c>
      <c r="AV5" t="s">
        <v>102</v>
      </c>
      <c r="AW5">
        <f>1/51</f>
        <v>1.9607843137254902E-2</v>
      </c>
      <c r="AX5" t="s">
        <v>103</v>
      </c>
      <c r="AY5">
        <f>1/51</f>
        <v>1.9607843137254902E-2</v>
      </c>
      <c r="AZ5">
        <v>0</v>
      </c>
      <c r="BB5">
        <v>0</v>
      </c>
      <c r="BD5">
        <f>1/7</f>
        <v>0.14285714285714285</v>
      </c>
      <c r="BE5" s="132">
        <f t="shared" ref="BE5:BE7" si="2">AVERAGE(AE5,AG5,AI5,AK5,AM5,AO5,AQ5,AS5,AU5,AW5,AY5,BA5,BC5)</f>
        <v>4.9199398409876971E-2</v>
      </c>
      <c r="BF5" s="132">
        <f t="shared" ref="BF5:BF7" si="3">AVERAGE(D5,F5,H5,J5,L5,N5,P5,R5,T5,V5,X5,Z5,AB5,AE5,AG5,AI5,AK5,AM5,AO5,AQ5,AS5,AU5,AW5,AY5,BA5,BC5)</f>
        <v>5.3081903548886679E-2</v>
      </c>
      <c r="BG5">
        <f t="shared" si="0"/>
        <v>0.2575771173837631</v>
      </c>
    </row>
    <row r="6" spans="1:59" x14ac:dyDescent="0.25">
      <c r="A6">
        <v>2</v>
      </c>
      <c r="B6" s="132" t="s">
        <v>3</v>
      </c>
      <c r="C6" t="s">
        <v>83</v>
      </c>
      <c r="D6">
        <f>1/6</f>
        <v>0.16666666666666666</v>
      </c>
      <c r="E6" t="s">
        <v>84</v>
      </c>
      <c r="F6">
        <f>2/17</f>
        <v>0.11764705882352941</v>
      </c>
      <c r="G6" t="s">
        <v>85</v>
      </c>
      <c r="H6">
        <f>1/19</f>
        <v>5.2631578947368418E-2</v>
      </c>
      <c r="I6" t="s">
        <v>86</v>
      </c>
      <c r="J6">
        <f>1/19</f>
        <v>5.2631578947368418E-2</v>
      </c>
      <c r="K6" t="s">
        <v>87</v>
      </c>
      <c r="L6">
        <f>1/26</f>
        <v>3.8461538461538464E-2</v>
      </c>
      <c r="M6" t="s">
        <v>88</v>
      </c>
      <c r="N6">
        <f>1/21</f>
        <v>4.7619047619047616E-2</v>
      </c>
      <c r="O6" t="s">
        <v>89</v>
      </c>
      <c r="P6">
        <f>1/26</f>
        <v>3.8461538461538464E-2</v>
      </c>
      <c r="Q6" t="s">
        <v>90</v>
      </c>
      <c r="R6">
        <f>1/41</f>
        <v>2.4390243902439025E-2</v>
      </c>
      <c r="S6" t="s">
        <v>91</v>
      </c>
      <c r="T6">
        <f>1/21</f>
        <v>4.7619047619047616E-2</v>
      </c>
      <c r="U6" t="s">
        <v>92</v>
      </c>
      <c r="V6">
        <f>1/51</f>
        <v>1.9607843137254902E-2</v>
      </c>
      <c r="W6">
        <v>0</v>
      </c>
      <c r="Y6">
        <v>0</v>
      </c>
      <c r="AA6">
        <v>0</v>
      </c>
      <c r="AC6" s="132">
        <f t="shared" si="1"/>
        <v>6.0573614258579912E-2</v>
      </c>
      <c r="AD6" t="s">
        <v>93</v>
      </c>
      <c r="AE6">
        <f>1/67</f>
        <v>1.4925373134328358E-2</v>
      </c>
      <c r="AF6" t="s">
        <v>94</v>
      </c>
      <c r="AG6">
        <f>1/8</f>
        <v>0.125</v>
      </c>
      <c r="AH6" t="s">
        <v>95</v>
      </c>
      <c r="AI6">
        <f>1/11</f>
        <v>9.0909090909090912E-2</v>
      </c>
      <c r="AJ6" t="s">
        <v>96</v>
      </c>
      <c r="AK6">
        <f>1/13</f>
        <v>7.6923076923076927E-2</v>
      </c>
      <c r="AL6" t="s">
        <v>97</v>
      </c>
      <c r="AM6">
        <f>1/34</f>
        <v>2.9411764705882353E-2</v>
      </c>
      <c r="AN6" t="s">
        <v>98</v>
      </c>
      <c r="AO6">
        <f>1/26</f>
        <v>3.8461538461538464E-2</v>
      </c>
      <c r="AP6" t="s">
        <v>99</v>
      </c>
      <c r="AQ6">
        <f>1/34</f>
        <v>2.9411764705882353E-2</v>
      </c>
      <c r="AR6" t="s">
        <v>100</v>
      </c>
      <c r="AS6">
        <f>1/51</f>
        <v>1.9607843137254902E-2</v>
      </c>
      <c r="AT6" t="s">
        <v>101</v>
      </c>
      <c r="AU6">
        <f>1/41</f>
        <v>2.4390243902439025E-2</v>
      </c>
      <c r="AV6" t="s">
        <v>102</v>
      </c>
      <c r="AW6">
        <f>1/67</f>
        <v>1.4925373134328358E-2</v>
      </c>
      <c r="AX6" t="s">
        <v>103</v>
      </c>
      <c r="AY6">
        <f>1/51</f>
        <v>1.9607843137254902E-2</v>
      </c>
      <c r="AZ6">
        <v>0</v>
      </c>
      <c r="BB6">
        <v>0</v>
      </c>
      <c r="BD6">
        <f>1/6</f>
        <v>0.16666666666666666</v>
      </c>
      <c r="BE6" s="132">
        <f t="shared" si="2"/>
        <v>4.3961264741006957E-2</v>
      </c>
      <c r="BF6" s="132">
        <f t="shared" si="3"/>
        <v>5.1871907368422641E-2</v>
      </c>
      <c r="BG6">
        <f t="shared" si="0"/>
        <v>0.25597672140354222</v>
      </c>
    </row>
    <row r="7" spans="1:59" x14ac:dyDescent="0.25">
      <c r="A7">
        <v>2</v>
      </c>
      <c r="B7" s="132" t="s">
        <v>4</v>
      </c>
      <c r="C7" t="s">
        <v>83</v>
      </c>
      <c r="D7">
        <f>1/6</f>
        <v>0.16666666666666666</v>
      </c>
      <c r="E7" t="s">
        <v>84</v>
      </c>
      <c r="F7">
        <f>1/9</f>
        <v>0.1111111111111111</v>
      </c>
      <c r="G7" t="s">
        <v>85</v>
      </c>
      <c r="H7">
        <f>1/17</f>
        <v>5.8823529411764705E-2</v>
      </c>
      <c r="I7" t="s">
        <v>86</v>
      </c>
      <c r="J7">
        <f>1/21</f>
        <v>4.7619047619047616E-2</v>
      </c>
      <c r="K7" t="s">
        <v>87</v>
      </c>
      <c r="L7">
        <f>1/29</f>
        <v>3.4482758620689655E-2</v>
      </c>
      <c r="M7" t="s">
        <v>88</v>
      </c>
      <c r="N7">
        <f>1/26</f>
        <v>3.8461538461538464E-2</v>
      </c>
      <c r="O7" t="s">
        <v>89</v>
      </c>
      <c r="P7">
        <f>1/26</f>
        <v>3.8461538461538464E-2</v>
      </c>
      <c r="Q7" t="s">
        <v>90</v>
      </c>
      <c r="R7">
        <f>1/41</f>
        <v>2.4390243902439025E-2</v>
      </c>
      <c r="S7" t="s">
        <v>91</v>
      </c>
      <c r="T7">
        <f>1/26</f>
        <v>3.8461538461538464E-2</v>
      </c>
      <c r="U7" t="s">
        <v>92</v>
      </c>
      <c r="V7">
        <f>1/41</f>
        <v>2.4390243902439025E-2</v>
      </c>
      <c r="W7">
        <v>0</v>
      </c>
      <c r="Y7">
        <v>0</v>
      </c>
      <c r="AA7">
        <v>0</v>
      </c>
      <c r="AC7" s="132">
        <f t="shared" si="1"/>
        <v>5.8286821661877319E-2</v>
      </c>
      <c r="AD7" t="s">
        <v>93</v>
      </c>
      <c r="AE7">
        <f>1/67</f>
        <v>1.4925373134328358E-2</v>
      </c>
      <c r="AF7" t="s">
        <v>94</v>
      </c>
      <c r="AG7">
        <f>1/9</f>
        <v>0.1111111111111111</v>
      </c>
      <c r="AH7" t="s">
        <v>95</v>
      </c>
      <c r="AI7">
        <f>1/11</f>
        <v>9.0909090909090912E-2</v>
      </c>
      <c r="AJ7" t="s">
        <v>96</v>
      </c>
      <c r="AK7">
        <f>1/13</f>
        <v>7.6923076923076927E-2</v>
      </c>
      <c r="AL7" t="s">
        <v>97</v>
      </c>
      <c r="AM7">
        <f>1/26</f>
        <v>3.8461538461538464E-2</v>
      </c>
      <c r="AN7" t="s">
        <v>98</v>
      </c>
      <c r="AO7">
        <f>1/34</f>
        <v>2.9411764705882353E-2</v>
      </c>
      <c r="AP7" t="s">
        <v>99</v>
      </c>
      <c r="AQ7">
        <f>1/34</f>
        <v>2.9411764705882353E-2</v>
      </c>
      <c r="AR7" t="s">
        <v>100</v>
      </c>
      <c r="AS7">
        <f>1/51</f>
        <v>1.9607843137254902E-2</v>
      </c>
      <c r="AT7" t="s">
        <v>101</v>
      </c>
      <c r="AU7">
        <f>1/34</f>
        <v>2.9411764705882353E-2</v>
      </c>
      <c r="AV7" t="s">
        <v>102</v>
      </c>
      <c r="AW7">
        <f>1/51</f>
        <v>1.9607843137254902E-2</v>
      </c>
      <c r="AX7" t="s">
        <v>103</v>
      </c>
      <c r="AY7">
        <f>1/51</f>
        <v>1.9607843137254902E-2</v>
      </c>
      <c r="AZ7">
        <v>0</v>
      </c>
      <c r="BB7">
        <v>0</v>
      </c>
      <c r="BD7">
        <f>2/15</f>
        <v>0.13333333333333333</v>
      </c>
      <c r="BE7" s="132">
        <f t="shared" si="2"/>
        <v>4.358081946077795E-2</v>
      </c>
      <c r="BF7" s="132">
        <f t="shared" si="3"/>
        <v>5.0583677651777646E-2</v>
      </c>
      <c r="BG7">
        <f t="shared" si="0"/>
        <v>0.19559056402066388</v>
      </c>
    </row>
    <row r="8" spans="1:59" x14ac:dyDescent="0.25">
      <c r="A8">
        <v>2</v>
      </c>
      <c r="B8" s="132" t="s">
        <v>5</v>
      </c>
      <c r="C8" t="s">
        <v>83</v>
      </c>
      <c r="D8">
        <f>AVERAGE(D5:D7)</f>
        <v>0.16666666666666666</v>
      </c>
      <c r="E8" t="s">
        <v>84</v>
      </c>
      <c r="F8">
        <f>AVERAGE(F5:F7)</f>
        <v>0.1179193899782135</v>
      </c>
      <c r="G8" t="s">
        <v>85</v>
      </c>
      <c r="H8">
        <f>AVERAGE(H5:H7)</f>
        <v>5.1644456409566109E-2</v>
      </c>
      <c r="I8" t="s">
        <v>86</v>
      </c>
      <c r="J8">
        <f>AVERAGE(J5:J7)</f>
        <v>4.7909629145327086E-2</v>
      </c>
      <c r="K8" t="s">
        <v>87</v>
      </c>
      <c r="L8">
        <f>AVERAGE(L5:L7)</f>
        <v>3.8807519317264443E-2</v>
      </c>
      <c r="M8" t="s">
        <v>88</v>
      </c>
      <c r="N8">
        <f>AVERAGE(N5:N7)</f>
        <v>4.1514041514041512E-2</v>
      </c>
      <c r="O8" t="s">
        <v>89</v>
      </c>
      <c r="P8">
        <f>AVERAGE(P5:P7)</f>
        <v>3.7135278514588858E-2</v>
      </c>
      <c r="Q8" t="s">
        <v>90</v>
      </c>
      <c r="R8">
        <f>AVERAGE(R5:R7)</f>
        <v>2.4390243902439029E-2</v>
      </c>
      <c r="S8" t="s">
        <v>91</v>
      </c>
      <c r="T8">
        <f>AVERAGE(T5:T7)</f>
        <v>4.0187781567091914E-2</v>
      </c>
      <c r="U8" t="s">
        <v>92</v>
      </c>
      <c r="V8">
        <f>AVERAGE(V5:V7)</f>
        <v>2.1201976725649607E-2</v>
      </c>
      <c r="W8">
        <v>0</v>
      </c>
      <c r="Y8">
        <v>0</v>
      </c>
      <c r="AA8">
        <v>0</v>
      </c>
      <c r="AC8" s="132">
        <f t="shared" si="1"/>
        <v>5.8737698374084865E-2</v>
      </c>
      <c r="AD8" t="s">
        <v>93</v>
      </c>
      <c r="AE8">
        <f>AVERAGE(AE5:AE7)</f>
        <v>1.6486196468637207E-2</v>
      </c>
      <c r="AF8" t="s">
        <v>94</v>
      </c>
      <c r="AG8">
        <f>AVERAGE(AG5:AG7)</f>
        <v>0.11574074074074074</v>
      </c>
      <c r="AH8" t="s">
        <v>95</v>
      </c>
      <c r="AI8">
        <f>AVERAGE(AI5:AI7)</f>
        <v>0.10227272727272728</v>
      </c>
      <c r="AJ8" t="s">
        <v>96</v>
      </c>
      <c r="AK8">
        <f>AVERAGE(AK5:AK7)</f>
        <v>8.1585081585081584E-2</v>
      </c>
      <c r="AL8" t="s">
        <v>97</v>
      </c>
      <c r="AM8">
        <f>AVERAGE(AM5:AM7)</f>
        <v>3.7117188012328682E-2</v>
      </c>
      <c r="AN8" t="s">
        <v>98</v>
      </c>
      <c r="AO8">
        <f>AVERAGE(AO5:AO7)</f>
        <v>3.5444947209653098E-2</v>
      </c>
      <c r="AP8" t="s">
        <v>99</v>
      </c>
      <c r="AQ8">
        <f>AVERAGE(AQ5:AQ7)</f>
        <v>2.9411764705882349E-2</v>
      </c>
      <c r="AR8" t="s">
        <v>100</v>
      </c>
      <c r="AS8">
        <f>AVERAGE(AS5:AS7)</f>
        <v>1.9607843137254902E-2</v>
      </c>
      <c r="AT8" t="s">
        <v>101</v>
      </c>
      <c r="AU8">
        <f>AVERAGE(AU5:AU7)</f>
        <v>2.6064084170253465E-2</v>
      </c>
      <c r="AV8" t="s">
        <v>102</v>
      </c>
      <c r="AW8">
        <f>AVERAGE(AW5:AW7)</f>
        <v>1.8047019802946054E-2</v>
      </c>
      <c r="AX8" t="s">
        <v>103</v>
      </c>
      <c r="AY8">
        <f>AVERAGE(AY5:AY7)</f>
        <v>1.9607843137254902E-2</v>
      </c>
      <c r="AZ8">
        <v>0</v>
      </c>
      <c r="BB8">
        <v>0</v>
      </c>
      <c r="BD8">
        <f>AVERAGE(BD5:BD7)</f>
        <v>0.14761904761904762</v>
      </c>
      <c r="BE8" s="132">
        <f t="shared" ref="BE8" si="4">AVERAGE(AE8,AG8,AI8,AK8,AM8,AO8,AQ8,AS8,AU8,AW8,AY8,BA8,BC8)</f>
        <v>4.5580494203887295E-2</v>
      </c>
      <c r="BF8" s="132">
        <f t="shared" ref="BF8" si="5">AVERAGE(D8,F8,H8,J8,L8,N8,P8,R8,T8,V8,X8,Z8,AB8,AE8,AG8,AI8,AK8,AM8,AO8,AQ8,AS8,AU8,AW8,AY8,BA8,BC8)</f>
        <v>5.1845829523028991E-2</v>
      </c>
      <c r="BG8">
        <f t="shared" si="0"/>
        <v>0.23638146760265633</v>
      </c>
    </row>
    <row r="9" spans="1:59" x14ac:dyDescent="0.25">
      <c r="A9">
        <v>3</v>
      </c>
      <c r="B9" s="132" t="s">
        <v>2</v>
      </c>
      <c r="C9" t="s">
        <v>104</v>
      </c>
      <c r="D9">
        <f>1/6</f>
        <v>0.16666666666666666</v>
      </c>
      <c r="E9" t="s">
        <v>105</v>
      </c>
      <c r="F9">
        <f>1/10</f>
        <v>0.1</v>
      </c>
      <c r="G9" t="s">
        <v>71</v>
      </c>
      <c r="H9">
        <f>1/8</f>
        <v>0.125</v>
      </c>
      <c r="I9" t="s">
        <v>106</v>
      </c>
      <c r="J9">
        <f>1/15</f>
        <v>6.6666666666666666E-2</v>
      </c>
      <c r="K9" t="s">
        <v>107</v>
      </c>
      <c r="L9">
        <f>1/26</f>
        <v>3.8461538461538464E-2</v>
      </c>
      <c r="M9" t="s">
        <v>108</v>
      </c>
      <c r="N9">
        <f>1/17</f>
        <v>5.8823529411764705E-2</v>
      </c>
      <c r="O9" t="s">
        <v>109</v>
      </c>
      <c r="P9">
        <f>1/26</f>
        <v>3.8461538461538464E-2</v>
      </c>
      <c r="Q9" t="s">
        <v>110</v>
      </c>
      <c r="R9">
        <f>1/21</f>
        <v>4.7619047619047616E-2</v>
      </c>
      <c r="S9" t="s">
        <v>111</v>
      </c>
      <c r="T9">
        <f>1/34</f>
        <v>2.9411764705882353E-2</v>
      </c>
      <c r="U9" t="s">
        <v>112</v>
      </c>
      <c r="V9">
        <f>1/51</f>
        <v>1.9607843137254902E-2</v>
      </c>
      <c r="W9">
        <v>0</v>
      </c>
      <c r="Y9">
        <v>0</v>
      </c>
      <c r="AA9">
        <v>0</v>
      </c>
      <c r="AC9" s="132">
        <f t="shared" si="1"/>
        <v>6.9071859513035988E-2</v>
      </c>
      <c r="AD9" t="s">
        <v>113</v>
      </c>
      <c r="AE9">
        <f>1/9</f>
        <v>0.1111111111111111</v>
      </c>
      <c r="AF9" t="s">
        <v>114</v>
      </c>
      <c r="AG9">
        <f>1/7</f>
        <v>0.14285714285714285</v>
      </c>
      <c r="AH9" t="s">
        <v>115</v>
      </c>
      <c r="AI9">
        <f>1/13</f>
        <v>7.6923076923076927E-2</v>
      </c>
      <c r="AJ9" t="s">
        <v>116</v>
      </c>
      <c r="AK9">
        <f>1/21</f>
        <v>4.7619047619047616E-2</v>
      </c>
      <c r="AL9" t="s">
        <v>117</v>
      </c>
      <c r="AM9">
        <f>1/41</f>
        <v>2.4390243902439025E-2</v>
      </c>
      <c r="AN9" t="s">
        <v>118</v>
      </c>
      <c r="AO9">
        <f>1/41</f>
        <v>2.4390243902439025E-2</v>
      </c>
      <c r="AP9" t="s">
        <v>119</v>
      </c>
      <c r="AQ9">
        <f>1/51</f>
        <v>1.9607843137254902E-2</v>
      </c>
      <c r="AR9" t="s">
        <v>120</v>
      </c>
      <c r="AS9">
        <f>1/41</f>
        <v>2.4390243902439025E-2</v>
      </c>
      <c r="AT9" t="s">
        <v>121</v>
      </c>
      <c r="AU9">
        <f>1/67</f>
        <v>1.4925373134328358E-2</v>
      </c>
      <c r="AV9" t="s">
        <v>122</v>
      </c>
      <c r="AW9">
        <f>1/67</f>
        <v>1.4925373134328358E-2</v>
      </c>
      <c r="AX9">
        <v>0</v>
      </c>
      <c r="AZ9">
        <v>0</v>
      </c>
      <c r="BB9">
        <v>0</v>
      </c>
      <c r="BD9">
        <f>2/15</f>
        <v>0.13333333333333333</v>
      </c>
      <c r="BE9" s="132">
        <f t="shared" ref="BE9" si="6">AVERAGE(AE9,AG9,AI9,AK9,AM9,AO9,AQ9,AS9,AU9,AW9,AY9,BA9,BC9)</f>
        <v>5.0113969962360727E-2</v>
      </c>
      <c r="BF9" s="132">
        <f t="shared" ref="BF9" si="7">AVERAGE(D9,F9,H9,J9,L9,N9,P9,R9,T9,V9,X9,Z9,AB9,AE9,AG9,AI9,AK9,AM9,AO9,AQ9,AS9,AU9,AW9,AY9,BA9,BC9)</f>
        <v>5.9592914737698358E-2</v>
      </c>
      <c r="BG9">
        <f t="shared" si="0"/>
        <v>0.3251916280873004</v>
      </c>
    </row>
    <row r="10" spans="1:59" x14ac:dyDescent="0.25">
      <c r="A10">
        <v>3</v>
      </c>
      <c r="B10" s="132" t="s">
        <v>3</v>
      </c>
      <c r="C10" t="s">
        <v>104</v>
      </c>
      <c r="D10">
        <f>2/11</f>
        <v>0.18181818181818182</v>
      </c>
      <c r="E10" t="s">
        <v>105</v>
      </c>
      <c r="F10">
        <f>1/13</f>
        <v>7.6923076923076927E-2</v>
      </c>
      <c r="G10" t="s">
        <v>71</v>
      </c>
      <c r="H10">
        <f>1/11</f>
        <v>9.0909090909090912E-2</v>
      </c>
      <c r="I10" t="s">
        <v>106</v>
      </c>
      <c r="J10">
        <f>1/23</f>
        <v>4.3478260869565216E-2</v>
      </c>
      <c r="K10" t="s">
        <v>107</v>
      </c>
      <c r="L10">
        <f>1/41</f>
        <v>2.4390243902439025E-2</v>
      </c>
      <c r="M10" t="s">
        <v>108</v>
      </c>
      <c r="N10">
        <f>1/19</f>
        <v>5.2631578947368418E-2</v>
      </c>
      <c r="O10" t="s">
        <v>109</v>
      </c>
      <c r="P10">
        <f>1/26</f>
        <v>3.8461538461538464E-2</v>
      </c>
      <c r="Q10" t="s">
        <v>110</v>
      </c>
      <c r="R10">
        <f>1/23</f>
        <v>4.3478260869565216E-2</v>
      </c>
      <c r="S10" t="s">
        <v>111</v>
      </c>
      <c r="T10">
        <f>1/26</f>
        <v>3.8461538461538464E-2</v>
      </c>
      <c r="U10" t="s">
        <v>112</v>
      </c>
      <c r="V10">
        <f>1/51</f>
        <v>1.9607843137254902E-2</v>
      </c>
      <c r="W10">
        <v>0</v>
      </c>
      <c r="Y10">
        <v>0</v>
      </c>
      <c r="AA10">
        <v>0</v>
      </c>
      <c r="AC10" s="132">
        <f t="shared" si="1"/>
        <v>6.1015961429961942E-2</v>
      </c>
      <c r="AD10" t="s">
        <v>113</v>
      </c>
      <c r="AE10">
        <f>1/10</f>
        <v>0.1</v>
      </c>
      <c r="AF10" t="s">
        <v>114</v>
      </c>
      <c r="AG10">
        <f>1/7</f>
        <v>0.14285714285714285</v>
      </c>
      <c r="AH10" t="s">
        <v>115</v>
      </c>
      <c r="AI10">
        <f>1/13</f>
        <v>7.6923076923076927E-2</v>
      </c>
      <c r="AJ10" t="s">
        <v>116</v>
      </c>
      <c r="AK10">
        <f>1/26</f>
        <v>3.8461538461538464E-2</v>
      </c>
      <c r="AL10" t="s">
        <v>117</v>
      </c>
      <c r="AM10">
        <f>1/51</f>
        <v>1.9607843137254902E-2</v>
      </c>
      <c r="AN10" t="s">
        <v>118</v>
      </c>
      <c r="AO10">
        <f>1/41</f>
        <v>2.4390243902439025E-2</v>
      </c>
      <c r="AP10" t="s">
        <v>119</v>
      </c>
      <c r="AQ10">
        <f>1/67</f>
        <v>1.4925373134328358E-2</v>
      </c>
      <c r="AR10" t="s">
        <v>120</v>
      </c>
      <c r="AS10">
        <f>1/51</f>
        <v>1.9607843137254902E-2</v>
      </c>
      <c r="AT10" t="s">
        <v>121</v>
      </c>
      <c r="AU10">
        <f>1/67</f>
        <v>1.4925373134328358E-2</v>
      </c>
      <c r="AV10" t="s">
        <v>122</v>
      </c>
      <c r="AW10">
        <f>1/67</f>
        <v>1.4925373134328358E-2</v>
      </c>
      <c r="AX10">
        <v>0</v>
      </c>
      <c r="AZ10">
        <v>0</v>
      </c>
      <c r="BB10">
        <v>0</v>
      </c>
      <c r="BD10">
        <f>2/13</f>
        <v>0.15384615384615385</v>
      </c>
      <c r="BE10" s="132">
        <f t="shared" ref="BE10:BE13" si="8">AVERAGE(AE10,AG10,AI10,AK10,AM10,AO10,AQ10,AS10,AU10,AW10,AY10,BA10,BC10)</f>
        <v>4.6662380782169208E-2</v>
      </c>
      <c r="BF10" s="132">
        <f t="shared" ref="BF10:BF13" si="9">AVERAGE(D10,F10,H10,J10,L10,N10,P10,R10,T10,V10,X10,Z10,AB10,AE10,AG10,AI10,AK10,AM10,AO10,AQ10,AS10,AU10,AW10,AY10,BA10,BC10)</f>
        <v>5.3839171106065578E-2</v>
      </c>
      <c r="BG10">
        <f t="shared" si="0"/>
        <v>0.23062957596746525</v>
      </c>
    </row>
    <row r="11" spans="1:59" x14ac:dyDescent="0.25">
      <c r="A11">
        <v>3</v>
      </c>
      <c r="B11" s="132" t="s">
        <v>4</v>
      </c>
      <c r="C11" t="s">
        <v>104</v>
      </c>
      <c r="D11">
        <f>2/11</f>
        <v>0.18181818181818182</v>
      </c>
      <c r="E11" t="s">
        <v>105</v>
      </c>
      <c r="F11">
        <f>1/13</f>
        <v>7.6923076923076927E-2</v>
      </c>
      <c r="G11" t="s">
        <v>71</v>
      </c>
      <c r="H11">
        <f>1/11</f>
        <v>9.0909090909090912E-2</v>
      </c>
      <c r="I11" t="s">
        <v>106</v>
      </c>
      <c r="J11">
        <f>1/21</f>
        <v>4.7619047619047616E-2</v>
      </c>
      <c r="K11" t="s">
        <v>107</v>
      </c>
      <c r="L11">
        <f>1/34</f>
        <v>2.9411764705882353E-2</v>
      </c>
      <c r="M11" t="s">
        <v>108</v>
      </c>
      <c r="N11">
        <f>1/19</f>
        <v>5.2631578947368418E-2</v>
      </c>
      <c r="O11" t="s">
        <v>109</v>
      </c>
      <c r="P11">
        <f>1/26</f>
        <v>3.8461538461538464E-2</v>
      </c>
      <c r="Q11" t="s">
        <v>110</v>
      </c>
      <c r="R11">
        <f>1/21</f>
        <v>4.7619047619047616E-2</v>
      </c>
      <c r="S11" t="s">
        <v>111</v>
      </c>
      <c r="T11">
        <f>1/26</f>
        <v>3.8461538461538464E-2</v>
      </c>
      <c r="U11" t="s">
        <v>112</v>
      </c>
      <c r="V11">
        <f>1/51</f>
        <v>1.9607843137254902E-2</v>
      </c>
      <c r="W11">
        <v>0</v>
      </c>
      <c r="Y11">
        <v>0</v>
      </c>
      <c r="AA11">
        <v>0</v>
      </c>
      <c r="AC11" s="132">
        <f t="shared" si="1"/>
        <v>6.2346270860202745E-2</v>
      </c>
      <c r="AD11" t="s">
        <v>113</v>
      </c>
      <c r="AE11">
        <f>1/8</f>
        <v>0.125</v>
      </c>
      <c r="AF11" t="s">
        <v>114</v>
      </c>
      <c r="AG11">
        <f>2/17</f>
        <v>0.11764705882352941</v>
      </c>
      <c r="AH11" t="s">
        <v>115</v>
      </c>
      <c r="AI11">
        <f>1/12</f>
        <v>8.3333333333333329E-2</v>
      </c>
      <c r="AJ11" t="s">
        <v>116</v>
      </c>
      <c r="AK11">
        <f>1/23</f>
        <v>4.3478260869565216E-2</v>
      </c>
      <c r="AL11" t="s">
        <v>117</v>
      </c>
      <c r="AM11">
        <f>1/41</f>
        <v>2.4390243902439025E-2</v>
      </c>
      <c r="AN11" t="s">
        <v>118</v>
      </c>
      <c r="AO11">
        <f>1/34</f>
        <v>2.9411764705882353E-2</v>
      </c>
      <c r="AP11" t="s">
        <v>119</v>
      </c>
      <c r="AQ11">
        <f>1/41</f>
        <v>2.4390243902439025E-2</v>
      </c>
      <c r="AR11" t="s">
        <v>120</v>
      </c>
      <c r="AS11">
        <f>1/34</f>
        <v>2.9411764705882353E-2</v>
      </c>
      <c r="AT11" t="s">
        <v>121</v>
      </c>
      <c r="AU11">
        <f>1/41</f>
        <v>2.4390243902439025E-2</v>
      </c>
      <c r="AV11" t="s">
        <v>122</v>
      </c>
      <c r="AW11">
        <f>1/41</f>
        <v>2.4390243902439025E-2</v>
      </c>
      <c r="AX11">
        <v>0</v>
      </c>
      <c r="AZ11">
        <v>0</v>
      </c>
      <c r="BB11">
        <v>0</v>
      </c>
      <c r="BD11">
        <f>2/15</f>
        <v>0.13333333333333333</v>
      </c>
      <c r="BE11" s="132">
        <f t="shared" si="8"/>
        <v>5.258431580479489E-2</v>
      </c>
      <c r="BF11" s="132">
        <f t="shared" si="9"/>
        <v>5.74652933324988E-2</v>
      </c>
      <c r="BG11">
        <f t="shared" si="0"/>
        <v>0.28263919998330933</v>
      </c>
    </row>
    <row r="12" spans="1:59" x14ac:dyDescent="0.25">
      <c r="A12">
        <v>3</v>
      </c>
      <c r="B12" s="132" t="s">
        <v>5</v>
      </c>
      <c r="C12" t="s">
        <v>104</v>
      </c>
      <c r="D12">
        <f>AVERAGE(D9:D11)</f>
        <v>0.17676767676767677</v>
      </c>
      <c r="E12" t="s">
        <v>105</v>
      </c>
      <c r="F12">
        <f>AVERAGE(F9:F11)</f>
        <v>8.4615384615384606E-2</v>
      </c>
      <c r="G12" t="s">
        <v>71</v>
      </c>
      <c r="H12">
        <f>AVERAGE(H9:H11)</f>
        <v>0.10227272727272728</v>
      </c>
      <c r="I12" t="s">
        <v>106</v>
      </c>
      <c r="J12">
        <f>AVERAGE(J9:J11)</f>
        <v>5.2587991718426506E-2</v>
      </c>
      <c r="K12" t="s">
        <v>107</v>
      </c>
      <c r="L12">
        <f>AVERAGE(L9:L11)</f>
        <v>3.0754515689953282E-2</v>
      </c>
      <c r="M12" t="s">
        <v>108</v>
      </c>
      <c r="N12">
        <f>AVERAGE(N9:N11)</f>
        <v>5.4695562435500521E-2</v>
      </c>
      <c r="O12" t="s">
        <v>109</v>
      </c>
      <c r="P12">
        <f>AVERAGE(P9:P11)</f>
        <v>3.8461538461538464E-2</v>
      </c>
      <c r="Q12" t="s">
        <v>110</v>
      </c>
      <c r="R12">
        <f>AVERAGE(R9:R11)</f>
        <v>4.6238785369220152E-2</v>
      </c>
      <c r="S12" t="s">
        <v>111</v>
      </c>
      <c r="T12">
        <f>AVERAGE(T9:T11)</f>
        <v>3.5444947209653098E-2</v>
      </c>
      <c r="U12" t="s">
        <v>112</v>
      </c>
      <c r="V12">
        <f>AVERAGE(V9:V11)</f>
        <v>1.9607843137254902E-2</v>
      </c>
      <c r="W12">
        <v>0</v>
      </c>
      <c r="Y12">
        <v>0</v>
      </c>
      <c r="AA12">
        <v>0</v>
      </c>
      <c r="AC12" s="132">
        <f t="shared" si="1"/>
        <v>6.4144697267733558E-2</v>
      </c>
      <c r="AD12" t="s">
        <v>113</v>
      </c>
      <c r="AE12">
        <f>AVERAGE(AE9:AE11)</f>
        <v>0.11203703703703705</v>
      </c>
      <c r="AF12" t="s">
        <v>114</v>
      </c>
      <c r="AG12">
        <f>AVERAGE(AG9:AG11)</f>
        <v>0.13445378151260504</v>
      </c>
      <c r="AH12" t="s">
        <v>115</v>
      </c>
      <c r="AI12">
        <f>AVERAGE(AI9:AI11)</f>
        <v>7.9059829059829057E-2</v>
      </c>
      <c r="AJ12" t="s">
        <v>116</v>
      </c>
      <c r="AK12">
        <f>AVERAGE(AK9:AK11)</f>
        <v>4.3186282316717096E-2</v>
      </c>
      <c r="AL12" t="s">
        <v>117</v>
      </c>
      <c r="AM12">
        <f>AVERAGE(AM9:AM11)</f>
        <v>2.2796110314044316E-2</v>
      </c>
      <c r="AN12" t="s">
        <v>118</v>
      </c>
      <c r="AO12">
        <f>AVERAGE(AO9:AO11)</f>
        <v>2.6064084170253465E-2</v>
      </c>
      <c r="AP12" t="s">
        <v>119</v>
      </c>
      <c r="AQ12">
        <f>AVERAGE(AQ9:AQ11)</f>
        <v>1.9641153391340763E-2</v>
      </c>
      <c r="AR12" t="s">
        <v>120</v>
      </c>
      <c r="AS12">
        <f>AVERAGE(AS9:AS11)</f>
        <v>2.446995058185876E-2</v>
      </c>
      <c r="AT12" t="s">
        <v>121</v>
      </c>
      <c r="AU12">
        <f>AVERAGE(AU9:AU11)</f>
        <v>1.8080330057031913E-2</v>
      </c>
      <c r="AV12" t="s">
        <v>122</v>
      </c>
      <c r="AW12">
        <f>AVERAGE(AW9:AW11)</f>
        <v>1.8080330057031913E-2</v>
      </c>
      <c r="AX12">
        <v>0</v>
      </c>
      <c r="AZ12">
        <v>0</v>
      </c>
      <c r="BB12">
        <v>0</v>
      </c>
      <c r="BD12">
        <f>AVERAGE(BD9:BD11)</f>
        <v>0.14017094017094014</v>
      </c>
      <c r="BE12" s="132">
        <f t="shared" si="8"/>
        <v>4.9786888849774939E-2</v>
      </c>
      <c r="BF12" s="132">
        <f t="shared" si="9"/>
        <v>5.6965793058754245E-2</v>
      </c>
      <c r="BG12">
        <f t="shared" si="0"/>
        <v>0.27948680134602499</v>
      </c>
    </row>
    <row r="13" spans="1:59" x14ac:dyDescent="0.25">
      <c r="A13">
        <v>4</v>
      </c>
      <c r="B13" s="132" t="s">
        <v>2</v>
      </c>
      <c r="C13" t="s">
        <v>123</v>
      </c>
      <c r="D13">
        <f>1/5</f>
        <v>0.2</v>
      </c>
      <c r="E13" t="s">
        <v>124</v>
      </c>
      <c r="F13">
        <f>1/10</f>
        <v>0.1</v>
      </c>
      <c r="G13" t="s">
        <v>125</v>
      </c>
      <c r="H13">
        <f>1/6</f>
        <v>0.16666666666666666</v>
      </c>
      <c r="I13" t="s">
        <v>126</v>
      </c>
      <c r="J13">
        <f>1/7</f>
        <v>0.14285714285714285</v>
      </c>
      <c r="K13" t="s">
        <v>127</v>
      </c>
      <c r="L13">
        <f>1/34</f>
        <v>2.9411764705882353E-2</v>
      </c>
      <c r="M13" t="s">
        <v>128</v>
      </c>
      <c r="N13">
        <f>1/17</f>
        <v>5.8823529411764705E-2</v>
      </c>
      <c r="O13" t="s">
        <v>129</v>
      </c>
      <c r="P13">
        <f>1/19</f>
        <v>5.2631578947368418E-2</v>
      </c>
      <c r="Q13" t="s">
        <v>130</v>
      </c>
      <c r="R13">
        <f>1/34</f>
        <v>2.9411764705882353E-2</v>
      </c>
      <c r="S13" t="s">
        <v>131</v>
      </c>
      <c r="T13">
        <f>1/34</f>
        <v>2.9411764705882353E-2</v>
      </c>
      <c r="U13" t="s">
        <v>132</v>
      </c>
      <c r="V13">
        <f>1/23</f>
        <v>4.3478260869565216E-2</v>
      </c>
      <c r="W13">
        <v>0</v>
      </c>
      <c r="Y13">
        <v>0</v>
      </c>
      <c r="AA13">
        <v>0</v>
      </c>
      <c r="AC13" s="132">
        <f t="shared" si="1"/>
        <v>8.5269247287015501E-2</v>
      </c>
      <c r="AD13" t="s">
        <v>133</v>
      </c>
      <c r="AE13">
        <f>1/9</f>
        <v>0.1111111111111111</v>
      </c>
      <c r="AF13" t="s">
        <v>134</v>
      </c>
      <c r="AG13">
        <f>1/17</f>
        <v>5.8823529411764705E-2</v>
      </c>
      <c r="AH13" t="s">
        <v>135</v>
      </c>
      <c r="AI13">
        <f>1/21</f>
        <v>4.7619047619047616E-2</v>
      </c>
      <c r="AJ13" t="s">
        <v>136</v>
      </c>
      <c r="AK13">
        <f>1/13</f>
        <v>7.6923076923076927E-2</v>
      </c>
      <c r="AL13" t="s">
        <v>137</v>
      </c>
      <c r="AM13">
        <f>1/26</f>
        <v>3.8461538461538464E-2</v>
      </c>
      <c r="AN13" t="s">
        <v>138</v>
      </c>
      <c r="AO13">
        <f>1/17</f>
        <v>5.8823529411764705E-2</v>
      </c>
      <c r="AP13" t="s">
        <v>139</v>
      </c>
      <c r="AQ13">
        <f>1/67</f>
        <v>1.4925373134328358E-2</v>
      </c>
      <c r="AR13" t="s">
        <v>140</v>
      </c>
      <c r="AS13">
        <f>1/67</f>
        <v>1.4925373134328358E-2</v>
      </c>
      <c r="AT13" t="s">
        <v>141</v>
      </c>
      <c r="AU13">
        <f>1/67</f>
        <v>1.4925373134328358E-2</v>
      </c>
      <c r="AV13" t="s">
        <v>142</v>
      </c>
      <c r="AW13">
        <f>1/34</f>
        <v>2.9411764705882353E-2</v>
      </c>
      <c r="AX13">
        <v>0</v>
      </c>
      <c r="AZ13">
        <v>0</v>
      </c>
      <c r="BB13">
        <v>0</v>
      </c>
      <c r="BD13">
        <f>1/11</f>
        <v>9.0909090909090912E-2</v>
      </c>
      <c r="BE13" s="132">
        <f t="shared" si="8"/>
        <v>4.6594971704717096E-2</v>
      </c>
      <c r="BF13" s="132">
        <f t="shared" si="9"/>
        <v>6.5932109495866309E-2</v>
      </c>
      <c r="BG13">
        <f t="shared" si="0"/>
        <v>0.40955128082641701</v>
      </c>
    </row>
    <row r="14" spans="1:59" x14ac:dyDescent="0.25">
      <c r="A14">
        <v>4</v>
      </c>
      <c r="B14" s="132" t="s">
        <v>3</v>
      </c>
      <c r="C14" t="s">
        <v>123</v>
      </c>
      <c r="D14">
        <f>2/13</f>
        <v>0.15384615384615385</v>
      </c>
      <c r="E14" t="s">
        <v>124</v>
      </c>
      <c r="F14">
        <f>1/15</f>
        <v>6.6666666666666666E-2</v>
      </c>
      <c r="G14" t="s">
        <v>125</v>
      </c>
      <c r="H14">
        <f>2/11</f>
        <v>0.18181818181818182</v>
      </c>
      <c r="I14" t="s">
        <v>126</v>
      </c>
      <c r="J14">
        <f>2/13</f>
        <v>0.15384615384615385</v>
      </c>
      <c r="K14" t="s">
        <v>127</v>
      </c>
      <c r="L14">
        <f>1/34</f>
        <v>2.9411764705882353E-2</v>
      </c>
      <c r="M14" t="s">
        <v>128</v>
      </c>
      <c r="N14">
        <f>1/17</f>
        <v>5.8823529411764705E-2</v>
      </c>
      <c r="O14" t="s">
        <v>129</v>
      </c>
      <c r="P14">
        <f>1/26</f>
        <v>3.8461538461538464E-2</v>
      </c>
      <c r="Q14" t="s">
        <v>130</v>
      </c>
      <c r="R14">
        <f>1/41</f>
        <v>2.4390243902439025E-2</v>
      </c>
      <c r="S14" t="s">
        <v>131</v>
      </c>
      <c r="T14">
        <f>1/34</f>
        <v>2.9411764705882353E-2</v>
      </c>
      <c r="U14" t="s">
        <v>132</v>
      </c>
      <c r="V14">
        <f>1/26</f>
        <v>3.8461538461538464E-2</v>
      </c>
      <c r="W14">
        <v>0</v>
      </c>
      <c r="Y14">
        <v>0</v>
      </c>
      <c r="AA14">
        <v>0</v>
      </c>
      <c r="AC14" s="132">
        <f t="shared" si="1"/>
        <v>7.7513753582620165E-2</v>
      </c>
      <c r="AD14" t="s">
        <v>133</v>
      </c>
      <c r="AE14">
        <f>1/10</f>
        <v>0.1</v>
      </c>
      <c r="AF14" t="s">
        <v>134</v>
      </c>
      <c r="AG14">
        <f>1/21</f>
        <v>4.7619047619047616E-2</v>
      </c>
      <c r="AH14" t="s">
        <v>135</v>
      </c>
      <c r="AI14">
        <f>1/26</f>
        <v>3.8461538461538464E-2</v>
      </c>
      <c r="AJ14" t="s">
        <v>136</v>
      </c>
      <c r="AK14">
        <f>1/17</f>
        <v>5.8823529411764705E-2</v>
      </c>
      <c r="AL14" t="s">
        <v>137</v>
      </c>
      <c r="AM14">
        <f>1/41</f>
        <v>2.4390243902439025E-2</v>
      </c>
      <c r="AN14" t="s">
        <v>138</v>
      </c>
      <c r="AO14">
        <f>1/21</f>
        <v>4.7619047619047616E-2</v>
      </c>
      <c r="AP14" t="s">
        <v>139</v>
      </c>
      <c r="AQ14">
        <f>1/67</f>
        <v>1.4925373134328358E-2</v>
      </c>
      <c r="AR14" t="s">
        <v>140</v>
      </c>
      <c r="AS14">
        <f>1/81</f>
        <v>1.2345679012345678E-2</v>
      </c>
      <c r="AT14" t="s">
        <v>141</v>
      </c>
      <c r="AU14">
        <f>1/81</f>
        <v>1.2345679012345678E-2</v>
      </c>
      <c r="AV14" t="s">
        <v>142</v>
      </c>
      <c r="AW14">
        <f>1/51</f>
        <v>1.9607843137254902E-2</v>
      </c>
      <c r="AX14">
        <v>0</v>
      </c>
      <c r="AZ14">
        <v>0</v>
      </c>
      <c r="BB14">
        <v>0</v>
      </c>
      <c r="BD14">
        <f>1/9</f>
        <v>0.1111111111111111</v>
      </c>
      <c r="BE14" s="132">
        <f t="shared" ref="BE14" si="10">AVERAGE(AE14,AG14,AI14,AK14,AM14,AO14,AQ14,AS14,AU14,AW14,AY14,BA14,BC14)</f>
        <v>3.7613798131011206E-2</v>
      </c>
      <c r="BF14" s="132">
        <f t="shared" ref="BF14" si="11">AVERAGE(D14,F14,H14,J14,L14,N14,P14,R14,T14,V14,X14,Z14,AB14,AE14,AG14,AI14,AK14,AM14,AO14,AQ14,AS14,AU14,AW14,AY14,BA14,BC14)</f>
        <v>5.7563775856815678E-2</v>
      </c>
      <c r="BG14">
        <f t="shared" si="0"/>
        <v>0.26238662824742476</v>
      </c>
    </row>
    <row r="15" spans="1:59" x14ac:dyDescent="0.25">
      <c r="A15">
        <v>4</v>
      </c>
      <c r="B15" s="132" t="s">
        <v>4</v>
      </c>
      <c r="C15" t="s">
        <v>123</v>
      </c>
      <c r="D15">
        <f>2/13</f>
        <v>0.15384615384615385</v>
      </c>
      <c r="E15" t="s">
        <v>124</v>
      </c>
      <c r="F15">
        <f>1/10</f>
        <v>0.1</v>
      </c>
      <c r="G15" t="s">
        <v>125</v>
      </c>
      <c r="H15">
        <f>1/6</f>
        <v>0.16666666666666666</v>
      </c>
      <c r="I15" t="s">
        <v>126</v>
      </c>
      <c r="J15">
        <f>1/8</f>
        <v>0.125</v>
      </c>
      <c r="K15" t="s">
        <v>127</v>
      </c>
      <c r="L15">
        <f>1/17</f>
        <v>5.8823529411764705E-2</v>
      </c>
      <c r="M15" t="s">
        <v>128</v>
      </c>
      <c r="N15">
        <f>1/17</f>
        <v>5.8823529411764705E-2</v>
      </c>
      <c r="O15" t="s">
        <v>129</v>
      </c>
      <c r="P15">
        <f>1/26</f>
        <v>3.8461538461538464E-2</v>
      </c>
      <c r="Q15" t="s">
        <v>130</v>
      </c>
      <c r="R15">
        <f>1/41</f>
        <v>2.4390243902439025E-2</v>
      </c>
      <c r="S15" t="s">
        <v>131</v>
      </c>
      <c r="T15">
        <f>1/26</f>
        <v>3.8461538461538464E-2</v>
      </c>
      <c r="U15" t="s">
        <v>132</v>
      </c>
      <c r="V15">
        <f>1/29</f>
        <v>3.4482758620689655E-2</v>
      </c>
      <c r="W15">
        <v>0</v>
      </c>
      <c r="Y15">
        <v>0</v>
      </c>
      <c r="AA15">
        <v>0</v>
      </c>
      <c r="AC15" s="132">
        <f t="shared" si="1"/>
        <v>7.9895595878255538E-2</v>
      </c>
      <c r="AD15" t="s">
        <v>133</v>
      </c>
      <c r="AE15">
        <f>1/10</f>
        <v>0.1</v>
      </c>
      <c r="AF15" t="s">
        <v>134</v>
      </c>
      <c r="AG15">
        <f>1/23</f>
        <v>4.3478260869565216E-2</v>
      </c>
      <c r="AH15" t="s">
        <v>135</v>
      </c>
      <c r="AI15">
        <f>1/23</f>
        <v>4.3478260869565216E-2</v>
      </c>
      <c r="AJ15" t="s">
        <v>136</v>
      </c>
      <c r="AK15">
        <f>1/12</f>
        <v>8.3333333333333329E-2</v>
      </c>
      <c r="AL15" t="s">
        <v>137</v>
      </c>
      <c r="AM15">
        <f>1/29</f>
        <v>3.4482758620689655E-2</v>
      </c>
      <c r="AN15" t="s">
        <v>138</v>
      </c>
      <c r="AO15">
        <f>1/21</f>
        <v>4.7619047619047616E-2</v>
      </c>
      <c r="AP15" t="s">
        <v>139</v>
      </c>
      <c r="AQ15">
        <f>1/41</f>
        <v>2.4390243902439025E-2</v>
      </c>
      <c r="AR15" t="s">
        <v>140</v>
      </c>
      <c r="AS15">
        <f>1/67</f>
        <v>1.4925373134328358E-2</v>
      </c>
      <c r="AT15" t="s">
        <v>141</v>
      </c>
      <c r="AU15">
        <f>1/67</f>
        <v>1.4925373134328358E-2</v>
      </c>
      <c r="AV15" t="s">
        <v>142</v>
      </c>
      <c r="AW15">
        <f>1/26</f>
        <v>3.8461538461538464E-2</v>
      </c>
      <c r="AX15">
        <v>0</v>
      </c>
      <c r="AZ15">
        <v>0</v>
      </c>
      <c r="BB15">
        <v>0</v>
      </c>
      <c r="BD15">
        <f>2/19</f>
        <v>0.10526315789473684</v>
      </c>
      <c r="BE15" s="132">
        <f t="shared" ref="BE15" si="12">AVERAGE(AE15,AG15,AI15,AK15,AM15,AO15,AQ15,AS15,AU15,AW15,AY15,BA15,BC15)</f>
        <v>4.4509418994483532E-2</v>
      </c>
      <c r="BF15" s="132">
        <f t="shared" ref="BF15" si="13">AVERAGE(D15,F15,H15,J15,L15,N15,P15,R15,T15,V15,X15,Z15,AB15,AE15,AG15,AI15,AK15,AM15,AO15,AQ15,AS15,AU15,AW15,AY15,BA15,BC15)</f>
        <v>6.2202507436369549E-2</v>
      </c>
      <c r="BG15">
        <f t="shared" si="0"/>
        <v>0.34931330662212767</v>
      </c>
    </row>
    <row r="16" spans="1:59" x14ac:dyDescent="0.25">
      <c r="A16">
        <v>4</v>
      </c>
      <c r="B16" s="132" t="s">
        <v>5</v>
      </c>
      <c r="C16" t="s">
        <v>123</v>
      </c>
      <c r="D16">
        <f>AVERAGE(D13:D15)</f>
        <v>0.16923076923076921</v>
      </c>
      <c r="E16" t="s">
        <v>124</v>
      </c>
      <c r="F16">
        <f>AVERAGE(F13:F15)</f>
        <v>8.8888888888888906E-2</v>
      </c>
      <c r="G16" t="s">
        <v>125</v>
      </c>
      <c r="H16">
        <f>AVERAGE(H13:H15)</f>
        <v>0.17171717171717171</v>
      </c>
      <c r="I16" t="s">
        <v>126</v>
      </c>
      <c r="J16">
        <f>AVERAGE(J13:J15)</f>
        <v>0.14056776556776557</v>
      </c>
      <c r="K16" t="s">
        <v>127</v>
      </c>
      <c r="L16">
        <f>AVERAGE(L13:L15)</f>
        <v>3.9215686274509803E-2</v>
      </c>
      <c r="M16" t="s">
        <v>128</v>
      </c>
      <c r="N16">
        <f>AVERAGE(N13:N15)</f>
        <v>5.8823529411764698E-2</v>
      </c>
      <c r="O16" t="s">
        <v>129</v>
      </c>
      <c r="P16">
        <f>AVERAGE(P13:P15)</f>
        <v>4.3184885290148446E-2</v>
      </c>
      <c r="Q16" t="s">
        <v>130</v>
      </c>
      <c r="R16">
        <f>AVERAGE(R13:R15)</f>
        <v>2.6064084170253465E-2</v>
      </c>
      <c r="S16" t="s">
        <v>131</v>
      </c>
      <c r="T16">
        <f>AVERAGE(T13:T15)</f>
        <v>3.2428355957767725E-2</v>
      </c>
      <c r="U16" t="s">
        <v>132</v>
      </c>
      <c r="V16">
        <f>AVERAGE(V13:V15)</f>
        <v>3.8807519317264443E-2</v>
      </c>
      <c r="W16">
        <v>0</v>
      </c>
      <c r="Y16">
        <v>0</v>
      </c>
      <c r="AA16">
        <v>0</v>
      </c>
      <c r="AC16" s="132">
        <f t="shared" si="1"/>
        <v>8.0892865582630383E-2</v>
      </c>
      <c r="AD16" t="s">
        <v>133</v>
      </c>
      <c r="AE16">
        <f>AVERAGE(AE13:AE15)</f>
        <v>0.1037037037037037</v>
      </c>
      <c r="AF16" t="s">
        <v>134</v>
      </c>
      <c r="AG16">
        <f>AVERAGE(AG13:AG15)</f>
        <v>4.9973612633459175E-2</v>
      </c>
      <c r="AH16" t="s">
        <v>135</v>
      </c>
      <c r="AI16">
        <f>AVERAGE(AI13:AI15)</f>
        <v>4.3186282316717096E-2</v>
      </c>
      <c r="AJ16" t="s">
        <v>136</v>
      </c>
      <c r="AK16">
        <f>AVERAGE(AK13:AK15)</f>
        <v>7.3026646556058325E-2</v>
      </c>
      <c r="AL16" t="s">
        <v>137</v>
      </c>
      <c r="AM16">
        <f>AVERAGE(AM13:AM15)</f>
        <v>3.2444846994889046E-2</v>
      </c>
      <c r="AN16" t="s">
        <v>138</v>
      </c>
      <c r="AO16">
        <f>AVERAGE(AO13:AO15)</f>
        <v>5.1353874883286653E-2</v>
      </c>
      <c r="AP16" t="s">
        <v>139</v>
      </c>
      <c r="AQ16">
        <f>AVERAGE(AQ13:AQ15)</f>
        <v>1.8080330057031913E-2</v>
      </c>
      <c r="AR16" t="s">
        <v>140</v>
      </c>
      <c r="AS16">
        <f>AVERAGE(AS13:AS15)</f>
        <v>1.4065475093667465E-2</v>
      </c>
      <c r="AT16" t="s">
        <v>141</v>
      </c>
      <c r="AU16">
        <f>AVERAGE(AU13:AU15)</f>
        <v>1.4065475093667465E-2</v>
      </c>
      <c r="AV16" t="s">
        <v>142</v>
      </c>
      <c r="AW16">
        <f>AVERAGE(AW13:AW15)</f>
        <v>2.9160382101558569E-2</v>
      </c>
      <c r="AX16">
        <v>0</v>
      </c>
      <c r="AZ16">
        <v>0</v>
      </c>
      <c r="BB16">
        <v>0</v>
      </c>
      <c r="BD16">
        <f>AVERAGE(BD13:BD15)</f>
        <v>0.10242778663831294</v>
      </c>
      <c r="BE16" s="132">
        <f t="shared" ref="BE16:BE17" si="14">AVERAGE(AE16,AG16,AI16,AK16,AM16,AO16,AQ16,AS16,AU16,AW16,AY16,BA16,BC16)</f>
        <v>4.2906062943403933E-2</v>
      </c>
      <c r="BF16" s="132">
        <f t="shared" ref="BF16:BF17" si="15">AVERAGE(D16,F16,H16,J16,L16,N16,P16,R16,T16,V16,X16,Z16,AB16,AE16,AG16,AI16,AK16,AM16,AO16,AQ16,AS16,AU16,AW16,AY16,BA16,BC16)</f>
        <v>6.1899464263017158E-2</v>
      </c>
      <c r="BG16">
        <f t="shared" si="0"/>
        <v>0.34041707189865611</v>
      </c>
    </row>
    <row r="17" spans="1:59" x14ac:dyDescent="0.25">
      <c r="A17">
        <v>5</v>
      </c>
      <c r="B17" s="132" t="s">
        <v>2</v>
      </c>
      <c r="C17" t="s">
        <v>143</v>
      </c>
      <c r="D17">
        <f>2/11</f>
        <v>0.18181818181818182</v>
      </c>
      <c r="E17" t="s">
        <v>144</v>
      </c>
      <c r="F17">
        <f>1/8</f>
        <v>0.125</v>
      </c>
      <c r="G17" t="s">
        <v>92</v>
      </c>
      <c r="H17">
        <f>1/8</f>
        <v>0.125</v>
      </c>
      <c r="I17" t="s">
        <v>145</v>
      </c>
      <c r="J17">
        <f>1/12</f>
        <v>8.3333333333333329E-2</v>
      </c>
      <c r="K17" t="s">
        <v>89</v>
      </c>
      <c r="L17">
        <f>1/17</f>
        <v>5.8823529411764705E-2</v>
      </c>
      <c r="M17" t="s">
        <v>125</v>
      </c>
      <c r="N17">
        <f>1/34</f>
        <v>2.9411764705882353E-2</v>
      </c>
      <c r="O17" t="s">
        <v>146</v>
      </c>
      <c r="P17">
        <f>1/51</f>
        <v>1.9607843137254902E-2</v>
      </c>
      <c r="Q17" t="s">
        <v>147</v>
      </c>
      <c r="R17">
        <f>1/34</f>
        <v>2.9411764705882353E-2</v>
      </c>
      <c r="S17" t="s">
        <v>148</v>
      </c>
      <c r="T17">
        <f>1/41</f>
        <v>2.4390243902439025E-2</v>
      </c>
      <c r="U17" t="s">
        <v>149</v>
      </c>
      <c r="V17">
        <f>1/51</f>
        <v>1.9607843137254902E-2</v>
      </c>
      <c r="W17">
        <v>0</v>
      </c>
      <c r="Y17">
        <v>0</v>
      </c>
      <c r="AA17">
        <v>0</v>
      </c>
      <c r="AC17" s="132">
        <f t="shared" si="1"/>
        <v>6.9640450415199354E-2</v>
      </c>
      <c r="AD17" t="s">
        <v>150</v>
      </c>
      <c r="AE17">
        <f>1/10</f>
        <v>0.1</v>
      </c>
      <c r="AF17" t="s">
        <v>151</v>
      </c>
      <c r="AG17">
        <f>1/13</f>
        <v>7.6923076923076927E-2</v>
      </c>
      <c r="AH17" t="s">
        <v>152</v>
      </c>
      <c r="AI17">
        <f>1/21</f>
        <v>4.7619047619047616E-2</v>
      </c>
      <c r="AJ17" t="s">
        <v>153</v>
      </c>
      <c r="AK17">
        <f>1/21</f>
        <v>4.7619047619047616E-2</v>
      </c>
      <c r="AL17" t="s">
        <v>154</v>
      </c>
      <c r="AM17">
        <f>1/34</f>
        <v>2.9411764705882353E-2</v>
      </c>
      <c r="AN17" t="s">
        <v>155</v>
      </c>
      <c r="AO17">
        <f>1/13</f>
        <v>7.6923076923076927E-2</v>
      </c>
      <c r="AP17" t="s">
        <v>156</v>
      </c>
      <c r="AQ17">
        <f>1/34</f>
        <v>2.9411764705882353E-2</v>
      </c>
      <c r="AR17" t="s">
        <v>157</v>
      </c>
      <c r="AS17">
        <f>1/51</f>
        <v>1.9607843137254902E-2</v>
      </c>
      <c r="AT17" t="s">
        <v>158</v>
      </c>
      <c r="AU17">
        <f>1/41</f>
        <v>2.4390243902439025E-2</v>
      </c>
      <c r="AV17" t="s">
        <v>159</v>
      </c>
      <c r="AW17">
        <f>1/34</f>
        <v>2.9411764705882353E-2</v>
      </c>
      <c r="AX17">
        <v>0</v>
      </c>
      <c r="AZ17">
        <v>0</v>
      </c>
      <c r="BB17">
        <v>0</v>
      </c>
      <c r="BD17">
        <f>1/7</f>
        <v>0.14285714285714285</v>
      </c>
      <c r="BE17" s="132">
        <f t="shared" si="14"/>
        <v>4.8131763024159016E-2</v>
      </c>
      <c r="BF17" s="132">
        <f t="shared" si="15"/>
        <v>5.8886106719679178E-2</v>
      </c>
      <c r="BG17">
        <f t="shared" si="0"/>
        <v>0.32057927725072632</v>
      </c>
    </row>
    <row r="18" spans="1:59" x14ac:dyDescent="0.25">
      <c r="A18">
        <v>5</v>
      </c>
      <c r="B18" s="132" t="s">
        <v>3</v>
      </c>
      <c r="C18" t="s">
        <v>143</v>
      </c>
      <c r="D18">
        <f>2/11</f>
        <v>0.18181818181818182</v>
      </c>
      <c r="E18" t="s">
        <v>144</v>
      </c>
      <c r="F18">
        <f>1/10</f>
        <v>0.1</v>
      </c>
      <c r="G18" t="s">
        <v>92</v>
      </c>
      <c r="H18">
        <f>1/8</f>
        <v>0.125</v>
      </c>
      <c r="I18" t="s">
        <v>145</v>
      </c>
      <c r="J18">
        <f>1/12</f>
        <v>8.3333333333333329E-2</v>
      </c>
      <c r="K18" t="s">
        <v>89</v>
      </c>
      <c r="L18">
        <f>1/19</f>
        <v>5.2631578947368418E-2</v>
      </c>
      <c r="M18" t="s">
        <v>125</v>
      </c>
      <c r="N18">
        <f>1/26</f>
        <v>3.8461538461538464E-2</v>
      </c>
      <c r="O18" t="s">
        <v>146</v>
      </c>
      <c r="P18">
        <f>1/34</f>
        <v>2.9411764705882353E-2</v>
      </c>
      <c r="Q18" t="s">
        <v>147</v>
      </c>
      <c r="R18">
        <f>1/26</f>
        <v>3.8461538461538464E-2</v>
      </c>
      <c r="S18" t="s">
        <v>148</v>
      </c>
      <c r="T18">
        <f>1/41</f>
        <v>2.4390243902439025E-2</v>
      </c>
      <c r="U18" t="s">
        <v>149</v>
      </c>
      <c r="V18">
        <f>1/34</f>
        <v>2.9411764705882353E-2</v>
      </c>
      <c r="W18">
        <v>0</v>
      </c>
      <c r="Y18">
        <v>0</v>
      </c>
      <c r="AA18">
        <v>0</v>
      </c>
      <c r="AC18" s="132">
        <f t="shared" si="1"/>
        <v>7.0291994433616417E-2</v>
      </c>
      <c r="AD18" t="s">
        <v>150</v>
      </c>
      <c r="AE18">
        <f>1/11</f>
        <v>9.0909090909090912E-2</v>
      </c>
      <c r="AF18" t="s">
        <v>151</v>
      </c>
      <c r="AG18">
        <f>1/13</f>
        <v>7.6923076923076927E-2</v>
      </c>
      <c r="AH18" t="s">
        <v>152</v>
      </c>
      <c r="AI18">
        <f>1/19</f>
        <v>5.2631578947368418E-2</v>
      </c>
      <c r="AJ18" t="s">
        <v>153</v>
      </c>
      <c r="AK18">
        <f>1/26</f>
        <v>3.8461538461538464E-2</v>
      </c>
      <c r="AL18" t="s">
        <v>154</v>
      </c>
      <c r="AM18">
        <f>1/34</f>
        <v>2.9411764705882353E-2</v>
      </c>
      <c r="AN18" t="s">
        <v>155</v>
      </c>
      <c r="AO18">
        <f>1/13</f>
        <v>7.6923076923076927E-2</v>
      </c>
      <c r="AP18" t="s">
        <v>156</v>
      </c>
      <c r="AQ18">
        <f>1/34</f>
        <v>2.9411764705882353E-2</v>
      </c>
      <c r="AR18" t="s">
        <v>157</v>
      </c>
      <c r="AS18">
        <f>1/67</f>
        <v>1.4925373134328358E-2</v>
      </c>
      <c r="AT18" t="s">
        <v>158</v>
      </c>
      <c r="AU18">
        <f>1/34</f>
        <v>2.9411764705882353E-2</v>
      </c>
      <c r="AV18" t="s">
        <v>159</v>
      </c>
      <c r="AW18">
        <f>1/34</f>
        <v>2.9411764705882353E-2</v>
      </c>
      <c r="AX18">
        <v>0</v>
      </c>
      <c r="AZ18">
        <v>0</v>
      </c>
      <c r="BB18">
        <v>0</v>
      </c>
      <c r="BD18">
        <f>2/11</f>
        <v>0.18181818181818182</v>
      </c>
      <c r="BE18" s="132">
        <f t="shared" ref="BE18" si="16">AVERAGE(AE18,AG18,AI18,AK18,AM18,AO18,AQ18,AS18,AU18,AW18,AY18,BA18,BC18)</f>
        <v>4.6842079412200942E-2</v>
      </c>
      <c r="BF18" s="132">
        <f t="shared" ref="BF18" si="17">AVERAGE(D18,F18,H18,J18,L18,N18,P18,R18,T18,V18,X18,Z18,AB18,AE18,AG18,AI18,AK18,AM18,AO18,AQ18,AS18,AU18,AW18,AY18,BA18,BC18)</f>
        <v>5.8567036922908669E-2</v>
      </c>
      <c r="BG18">
        <f t="shared" si="0"/>
        <v>0.3531589202763552</v>
      </c>
    </row>
    <row r="19" spans="1:59" x14ac:dyDescent="0.25">
      <c r="A19">
        <v>5</v>
      </c>
      <c r="B19" s="132" t="s">
        <v>4</v>
      </c>
      <c r="C19" t="s">
        <v>143</v>
      </c>
      <c r="D19">
        <f>1/6</f>
        <v>0.16666666666666666</v>
      </c>
      <c r="E19" t="s">
        <v>144</v>
      </c>
      <c r="F19">
        <f>1/9</f>
        <v>0.1111111111111111</v>
      </c>
      <c r="G19" t="s">
        <v>92</v>
      </c>
      <c r="H19">
        <f>2/15</f>
        <v>0.13333333333333333</v>
      </c>
      <c r="I19" t="s">
        <v>145</v>
      </c>
      <c r="J19">
        <f>1/12</f>
        <v>8.3333333333333329E-2</v>
      </c>
      <c r="K19" t="s">
        <v>89</v>
      </c>
      <c r="L19">
        <f>1/17</f>
        <v>5.8823529411764705E-2</v>
      </c>
      <c r="M19" t="s">
        <v>125</v>
      </c>
      <c r="N19">
        <f>1/26</f>
        <v>3.8461538461538464E-2</v>
      </c>
      <c r="O19" t="s">
        <v>146</v>
      </c>
      <c r="P19">
        <f>1/41</f>
        <v>2.4390243902439025E-2</v>
      </c>
      <c r="Q19" t="s">
        <v>147</v>
      </c>
      <c r="R19">
        <f>1/26</f>
        <v>3.8461538461538464E-2</v>
      </c>
      <c r="S19" t="s">
        <v>148</v>
      </c>
      <c r="T19">
        <f>1/41</f>
        <v>2.4390243902439025E-2</v>
      </c>
      <c r="U19" t="s">
        <v>149</v>
      </c>
      <c r="V19">
        <f>1/51</f>
        <v>1.9607843137254902E-2</v>
      </c>
      <c r="W19">
        <v>0</v>
      </c>
      <c r="Y19">
        <v>0</v>
      </c>
      <c r="AA19">
        <v>0</v>
      </c>
      <c r="AC19" s="132">
        <f t="shared" si="1"/>
        <v>6.9857938172141892E-2</v>
      </c>
      <c r="AD19" t="s">
        <v>150</v>
      </c>
      <c r="AE19">
        <f>1/11</f>
        <v>9.0909090909090912E-2</v>
      </c>
      <c r="AF19" t="s">
        <v>151</v>
      </c>
      <c r="AG19">
        <f>1/12</f>
        <v>8.3333333333333329E-2</v>
      </c>
      <c r="AH19" t="s">
        <v>152</v>
      </c>
      <c r="AI19">
        <f>1/21</f>
        <v>4.7619047619047616E-2</v>
      </c>
      <c r="AJ19" t="s">
        <v>153</v>
      </c>
      <c r="AK19">
        <f>1/26</f>
        <v>3.8461538461538464E-2</v>
      </c>
      <c r="AL19" t="s">
        <v>154</v>
      </c>
      <c r="AM19">
        <f>1/34</f>
        <v>2.9411764705882353E-2</v>
      </c>
      <c r="AN19" t="s">
        <v>155</v>
      </c>
      <c r="AO19">
        <f>1/12</f>
        <v>8.3333333333333329E-2</v>
      </c>
      <c r="AP19" t="s">
        <v>156</v>
      </c>
      <c r="AQ19">
        <f>1/26</f>
        <v>3.8461538461538464E-2</v>
      </c>
      <c r="AR19" t="s">
        <v>157</v>
      </c>
      <c r="AS19">
        <f>1/67</f>
        <v>1.4925373134328358E-2</v>
      </c>
      <c r="AT19" t="s">
        <v>158</v>
      </c>
      <c r="AU19">
        <f>1/34</f>
        <v>2.9411764705882353E-2</v>
      </c>
      <c r="AV19" t="s">
        <v>159</v>
      </c>
      <c r="AW19">
        <f>1/34</f>
        <v>2.9411764705882353E-2</v>
      </c>
      <c r="AX19">
        <v>0</v>
      </c>
      <c r="AZ19">
        <v>0</v>
      </c>
      <c r="BB19">
        <v>0</v>
      </c>
      <c r="BD19">
        <f>1/7</f>
        <v>0.14285714285714285</v>
      </c>
      <c r="BE19" s="132">
        <f t="shared" ref="BE19" si="18">AVERAGE(AE19,AG19,AI19,AK19,AM19,AO19,AQ19,AS19,AU19,AW19,AY19,BA19,BC19)</f>
        <v>4.8527854936985755E-2</v>
      </c>
      <c r="BF19" s="132">
        <f t="shared" ref="BF19" si="19">AVERAGE(D19,F19,H19,J19,L19,N19,P19,R19,T19,V19,X19,Z19,AB19,AE19,AG19,AI19,AK19,AM19,AO19,AQ19,AS19,AU19,AW19,AY19,BA19,BC19)</f>
        <v>5.919289655456382E-2</v>
      </c>
      <c r="BG19">
        <f t="shared" si="0"/>
        <v>0.32671507394841925</v>
      </c>
    </row>
    <row r="20" spans="1:59" x14ac:dyDescent="0.25">
      <c r="A20">
        <v>5</v>
      </c>
      <c r="B20" s="132" t="s">
        <v>5</v>
      </c>
      <c r="C20" t="s">
        <v>143</v>
      </c>
      <c r="D20">
        <f>AVERAGE(D17:D19)</f>
        <v>0.17676767676767677</v>
      </c>
      <c r="E20" t="s">
        <v>144</v>
      </c>
      <c r="F20">
        <f>AVERAGE(F17:F19)</f>
        <v>0.11203703703703705</v>
      </c>
      <c r="G20" t="s">
        <v>92</v>
      </c>
      <c r="H20">
        <f>AVERAGE(H17:H19)</f>
        <v>0.12777777777777777</v>
      </c>
      <c r="I20" t="s">
        <v>145</v>
      </c>
      <c r="J20">
        <f>AVERAGE(J17:J19)</f>
        <v>8.3333333333333329E-2</v>
      </c>
      <c r="K20" t="s">
        <v>89</v>
      </c>
      <c r="L20">
        <f>AVERAGE(L17:L19)</f>
        <v>5.6759545923632609E-2</v>
      </c>
      <c r="M20" t="s">
        <v>125</v>
      </c>
      <c r="N20">
        <f>AVERAGE(N17:N19)</f>
        <v>3.5444947209653098E-2</v>
      </c>
      <c r="O20" t="s">
        <v>146</v>
      </c>
      <c r="P20">
        <f>AVERAGE(P17:P19)</f>
        <v>2.446995058185876E-2</v>
      </c>
      <c r="Q20" t="s">
        <v>147</v>
      </c>
      <c r="R20">
        <f>AVERAGE(R17:R19)</f>
        <v>3.5444947209653098E-2</v>
      </c>
      <c r="S20" t="s">
        <v>148</v>
      </c>
      <c r="T20">
        <f>AVERAGE(T17:T19)</f>
        <v>2.4390243902439029E-2</v>
      </c>
      <c r="U20" t="s">
        <v>149</v>
      </c>
      <c r="V20">
        <f>AVERAGE(V17:V19)</f>
        <v>2.2875816993464054E-2</v>
      </c>
      <c r="W20">
        <v>0</v>
      </c>
      <c r="Y20">
        <v>0</v>
      </c>
      <c r="AA20">
        <v>0</v>
      </c>
      <c r="AC20" s="132">
        <f t="shared" si="1"/>
        <v>6.9930127673652559E-2</v>
      </c>
      <c r="AD20" t="s">
        <v>150</v>
      </c>
      <c r="AE20">
        <f>AVERAGE(AE17:AE19)</f>
        <v>9.3939393939393948E-2</v>
      </c>
      <c r="AF20" t="s">
        <v>151</v>
      </c>
      <c r="AG20">
        <f>AVERAGE(AG17:AG19)</f>
        <v>7.9059829059829057E-2</v>
      </c>
      <c r="AH20" t="s">
        <v>152</v>
      </c>
      <c r="AI20">
        <f>AVERAGE(AI17:AI19)</f>
        <v>4.928989139515455E-2</v>
      </c>
      <c r="AJ20" t="s">
        <v>153</v>
      </c>
      <c r="AK20">
        <f>AVERAGE(AK17:AK19)</f>
        <v>4.1514041514041512E-2</v>
      </c>
      <c r="AL20" t="s">
        <v>154</v>
      </c>
      <c r="AM20">
        <f>AVERAGE(AM17:AM19)</f>
        <v>2.9411764705882349E-2</v>
      </c>
      <c r="AN20" t="s">
        <v>155</v>
      </c>
      <c r="AO20">
        <f>AVERAGE(AO17:AO19)</f>
        <v>7.9059829059829057E-2</v>
      </c>
      <c r="AP20" t="s">
        <v>156</v>
      </c>
      <c r="AQ20">
        <f>AVERAGE(AQ17:AQ19)</f>
        <v>3.2428355957767725E-2</v>
      </c>
      <c r="AR20" t="s">
        <v>157</v>
      </c>
      <c r="AS20">
        <f>AVERAGE(AS17:AS19)</f>
        <v>1.6486196468637207E-2</v>
      </c>
      <c r="AT20" t="s">
        <v>158</v>
      </c>
      <c r="AU20">
        <f>AVERAGE(AU17:AU19)</f>
        <v>2.7737924438067912E-2</v>
      </c>
      <c r="AV20" t="s">
        <v>159</v>
      </c>
      <c r="AW20">
        <f>AVERAGE(AW17:AW19)</f>
        <v>2.9411764705882349E-2</v>
      </c>
      <c r="AX20">
        <v>0</v>
      </c>
      <c r="AZ20">
        <v>0</v>
      </c>
      <c r="BB20">
        <v>0</v>
      </c>
      <c r="BD20">
        <f>AVERAGE(BD17:BD19)</f>
        <v>0.15584415584415584</v>
      </c>
      <c r="BE20" s="132">
        <f t="shared" ref="BE20" si="20">AVERAGE(AE20,AG20,AI20,AK20,AM20,AO20,AQ20,AS20,AU20,AW20,AY20,BA20,BC20)</f>
        <v>4.7833899124448562E-2</v>
      </c>
      <c r="BF20" s="132">
        <f t="shared" ref="BF20" si="21">AVERAGE(D20,F20,H20,J20,L20,N20,P20,R20,T20,V20,X20,Z20,AB20,AE20,AG20,AI20,AK20,AM20,AO20,AQ20,AS20,AU20,AW20,AY20,BA20,BC20)</f>
        <v>5.888201339905056E-2</v>
      </c>
      <c r="BG20">
        <f t="shared" si="0"/>
        <v>0.33348442382516708</v>
      </c>
    </row>
    <row r="21" spans="1:59" x14ac:dyDescent="0.25">
      <c r="A21">
        <v>6</v>
      </c>
      <c r="B21" s="132" t="s">
        <v>2</v>
      </c>
      <c r="C21" t="s">
        <v>160</v>
      </c>
      <c r="D21">
        <f>1/9</f>
        <v>0.1111111111111111</v>
      </c>
      <c r="E21" t="s">
        <v>161</v>
      </c>
      <c r="F21">
        <f>1/7</f>
        <v>0.14285714285714285</v>
      </c>
      <c r="G21" t="s">
        <v>162</v>
      </c>
      <c r="H21">
        <f>1/10</f>
        <v>0.1</v>
      </c>
      <c r="I21" t="s">
        <v>163</v>
      </c>
      <c r="J21">
        <f>1/8</f>
        <v>0.125</v>
      </c>
      <c r="K21" t="s">
        <v>164</v>
      </c>
      <c r="L21">
        <f>1/26</f>
        <v>3.8461538461538464E-2</v>
      </c>
      <c r="M21" t="s">
        <v>165</v>
      </c>
      <c r="N21">
        <f>1/34</f>
        <v>2.9411764705882353E-2</v>
      </c>
      <c r="O21" t="s">
        <v>166</v>
      </c>
      <c r="P21">
        <f>1/51</f>
        <v>1.9607843137254902E-2</v>
      </c>
      <c r="Q21" t="s">
        <v>167</v>
      </c>
      <c r="R21">
        <f>1/41</f>
        <v>2.4390243902439025E-2</v>
      </c>
      <c r="S21" t="s">
        <v>168</v>
      </c>
      <c r="T21">
        <f>1/51</f>
        <v>1.9607843137254902E-2</v>
      </c>
      <c r="U21" t="s">
        <v>169</v>
      </c>
      <c r="V21">
        <f>1/41</f>
        <v>2.4390243902439025E-2</v>
      </c>
      <c r="W21">
        <v>0</v>
      </c>
      <c r="Y21">
        <v>0</v>
      </c>
      <c r="AA21">
        <v>0</v>
      </c>
      <c r="AC21" s="132">
        <f t="shared" si="1"/>
        <v>6.3483773121506271E-2</v>
      </c>
      <c r="AD21" t="s">
        <v>170</v>
      </c>
      <c r="AE21">
        <f>1/9</f>
        <v>0.1111111111111111</v>
      </c>
      <c r="AF21" t="s">
        <v>171</v>
      </c>
      <c r="AG21">
        <f>1/10</f>
        <v>0.1</v>
      </c>
      <c r="AH21" t="s">
        <v>172</v>
      </c>
      <c r="AI21">
        <f>1/9</f>
        <v>0.1111111111111111</v>
      </c>
      <c r="AJ21" t="s">
        <v>173</v>
      </c>
      <c r="AK21">
        <f>1/8</f>
        <v>0.125</v>
      </c>
      <c r="AL21" t="s">
        <v>174</v>
      </c>
      <c r="AM21">
        <f>1/41</f>
        <v>2.4390243902439025E-2</v>
      </c>
      <c r="AN21" t="s">
        <v>175</v>
      </c>
      <c r="AO21">
        <f>1/26</f>
        <v>3.8461538461538464E-2</v>
      </c>
      <c r="AP21" t="s">
        <v>176</v>
      </c>
      <c r="AQ21">
        <f>1/34</f>
        <v>2.9411764705882353E-2</v>
      </c>
      <c r="AR21" t="s">
        <v>177</v>
      </c>
      <c r="AS21">
        <f>1/34</f>
        <v>2.9411764705882353E-2</v>
      </c>
      <c r="AT21" t="s">
        <v>178</v>
      </c>
      <c r="AU21">
        <f>1/41</f>
        <v>2.4390243902439025E-2</v>
      </c>
      <c r="AV21" t="s">
        <v>179</v>
      </c>
      <c r="AW21">
        <f>1/51</f>
        <v>1.9607843137254902E-2</v>
      </c>
      <c r="AX21">
        <v>0</v>
      </c>
      <c r="AZ21">
        <v>0</v>
      </c>
      <c r="BB21">
        <v>0</v>
      </c>
      <c r="BD21">
        <f>2/15</f>
        <v>0.13333333333333333</v>
      </c>
      <c r="BE21" s="132">
        <f t="shared" ref="BE21" si="22">AVERAGE(AE21,AG21,AI21,AK21,AM21,AO21,AQ21,AS21,AU21,AW21,AY21,BA21,BC21)</f>
        <v>6.1289562103765835E-2</v>
      </c>
      <c r="BF21" s="132">
        <f t="shared" ref="BF21" si="23">AVERAGE(D21,F21,H21,J21,L21,N21,P21,R21,T21,V21,X21,Z21,AB21,AE21,AG21,AI21,AK21,AM21,AO21,AQ21,AS21,AU21,AW21,AY21,BA21,BC21)</f>
        <v>6.2386667612636039E-2</v>
      </c>
      <c r="BG21">
        <f t="shared" si="0"/>
        <v>0.38106668558605405</v>
      </c>
    </row>
    <row r="22" spans="1:59" x14ac:dyDescent="0.25">
      <c r="A22">
        <v>6</v>
      </c>
      <c r="B22" s="132" t="s">
        <v>3</v>
      </c>
      <c r="C22" t="s">
        <v>160</v>
      </c>
      <c r="D22">
        <f>1/8</f>
        <v>0.125</v>
      </c>
      <c r="E22" t="s">
        <v>161</v>
      </c>
      <c r="F22">
        <f>1/7</f>
        <v>0.14285714285714285</v>
      </c>
      <c r="G22" t="s">
        <v>162</v>
      </c>
      <c r="H22">
        <f>1/9</f>
        <v>0.1111111111111111</v>
      </c>
      <c r="I22" t="s">
        <v>163</v>
      </c>
      <c r="J22">
        <f>2/17</f>
        <v>0.11764705882352941</v>
      </c>
      <c r="K22" t="s">
        <v>164</v>
      </c>
      <c r="L22">
        <f>1/26</f>
        <v>3.8461538461538464E-2</v>
      </c>
      <c r="M22" t="s">
        <v>165</v>
      </c>
      <c r="N22">
        <f>1/34</f>
        <v>2.9411764705882353E-2</v>
      </c>
      <c r="O22" t="s">
        <v>166</v>
      </c>
      <c r="P22">
        <f>1/51</f>
        <v>1.9607843137254902E-2</v>
      </c>
      <c r="Q22" t="s">
        <v>167</v>
      </c>
      <c r="R22">
        <f>1/41</f>
        <v>2.4390243902439025E-2</v>
      </c>
      <c r="S22" t="s">
        <v>168</v>
      </c>
      <c r="T22">
        <f>1/67</f>
        <v>1.4925373134328358E-2</v>
      </c>
      <c r="U22" t="s">
        <v>169</v>
      </c>
      <c r="V22">
        <f>1/34</f>
        <v>2.9411764705882353E-2</v>
      </c>
      <c r="W22">
        <v>0</v>
      </c>
      <c r="Y22">
        <v>0</v>
      </c>
      <c r="AA22">
        <v>0</v>
      </c>
      <c r="AC22" s="132">
        <f t="shared" si="1"/>
        <v>6.5282384083910891E-2</v>
      </c>
      <c r="AD22" t="s">
        <v>170</v>
      </c>
      <c r="AE22">
        <f>2/17</f>
        <v>0.11764705882352941</v>
      </c>
      <c r="AF22" t="s">
        <v>171</v>
      </c>
      <c r="AG22">
        <f>1/10</f>
        <v>0.1</v>
      </c>
      <c r="AH22" t="s">
        <v>172</v>
      </c>
      <c r="AI22">
        <f>2/17</f>
        <v>0.11764705882352941</v>
      </c>
      <c r="AJ22" t="s">
        <v>173</v>
      </c>
      <c r="AK22">
        <f>2/15</f>
        <v>0.13333333333333333</v>
      </c>
      <c r="AL22" t="s">
        <v>174</v>
      </c>
      <c r="AM22">
        <f>1/26</f>
        <v>3.8461538461538464E-2</v>
      </c>
      <c r="AN22" t="s">
        <v>175</v>
      </c>
      <c r="AO22">
        <f>1/26</f>
        <v>3.8461538461538464E-2</v>
      </c>
      <c r="AP22" t="s">
        <v>176</v>
      </c>
      <c r="AQ22">
        <f>1/26</f>
        <v>3.8461538461538464E-2</v>
      </c>
      <c r="AR22" t="s">
        <v>177</v>
      </c>
      <c r="AS22">
        <f>1/26</f>
        <v>3.8461538461538464E-2</v>
      </c>
      <c r="AT22" t="s">
        <v>178</v>
      </c>
      <c r="AU22">
        <f>1/51</f>
        <v>1.9607843137254902E-2</v>
      </c>
      <c r="AV22" t="s">
        <v>179</v>
      </c>
      <c r="AW22">
        <f>1/67</f>
        <v>1.4925373134328358E-2</v>
      </c>
      <c r="AX22">
        <v>0</v>
      </c>
      <c r="AZ22">
        <v>0</v>
      </c>
      <c r="BB22">
        <v>0</v>
      </c>
      <c r="BD22">
        <f>1/8</f>
        <v>0.125</v>
      </c>
      <c r="BE22" s="132">
        <f t="shared" ref="BE22" si="24">AVERAGE(AE22,AG22,AI22,AK22,AM22,AO22,AQ22,AS22,AU22,AW22,AY22,BA22,BC22)</f>
        <v>6.5700682109812919E-2</v>
      </c>
      <c r="BF22" s="132">
        <f t="shared" ref="BF22" si="25">AVERAGE(D22,F22,H22,J22,L22,N22,P22,R22,T22,V22,X22,Z22,AB22,AE22,AG22,AI22,AK22,AM22,AO22,AQ22,AS22,AU22,AW22,AY22,BA22,BC22)</f>
        <v>6.5491533096861926E-2</v>
      </c>
      <c r="BG22">
        <f t="shared" si="0"/>
        <v>0.43483066193723863</v>
      </c>
    </row>
    <row r="23" spans="1:59" x14ac:dyDescent="0.25">
      <c r="A23">
        <v>6</v>
      </c>
      <c r="B23" s="132" t="s">
        <v>4</v>
      </c>
      <c r="C23" t="s">
        <v>160</v>
      </c>
      <c r="D23">
        <f>1/8</f>
        <v>0.125</v>
      </c>
      <c r="E23" t="s">
        <v>161</v>
      </c>
      <c r="F23">
        <f>1/7</f>
        <v>0.14285714285714285</v>
      </c>
      <c r="G23" t="s">
        <v>162</v>
      </c>
      <c r="H23">
        <f>1/9</f>
        <v>0.1111111111111111</v>
      </c>
      <c r="I23" t="s">
        <v>163</v>
      </c>
      <c r="J23">
        <f>1/8</f>
        <v>0.125</v>
      </c>
      <c r="K23" t="s">
        <v>164</v>
      </c>
      <c r="L23">
        <f>1/26</f>
        <v>3.8461538461538464E-2</v>
      </c>
      <c r="M23" t="s">
        <v>165</v>
      </c>
      <c r="N23">
        <f>1/34</f>
        <v>2.9411764705882353E-2</v>
      </c>
      <c r="O23" t="s">
        <v>166</v>
      </c>
      <c r="P23">
        <f>1/51</f>
        <v>1.9607843137254902E-2</v>
      </c>
      <c r="Q23" t="s">
        <v>167</v>
      </c>
      <c r="R23">
        <f>1/34</f>
        <v>2.9411764705882353E-2</v>
      </c>
      <c r="S23" t="s">
        <v>168</v>
      </c>
      <c r="T23">
        <f>1/67</f>
        <v>1.4925373134328358E-2</v>
      </c>
      <c r="U23" t="s">
        <v>169</v>
      </c>
      <c r="V23">
        <f>1/34</f>
        <v>2.9411764705882353E-2</v>
      </c>
      <c r="W23">
        <v>0</v>
      </c>
      <c r="Y23">
        <v>0</v>
      </c>
      <c r="AA23">
        <v>0</v>
      </c>
      <c r="AC23" s="132">
        <f t="shared" si="1"/>
        <v>6.6519830281902281E-2</v>
      </c>
      <c r="AD23" t="s">
        <v>170</v>
      </c>
      <c r="AE23">
        <f>2/17</f>
        <v>0.11764705882352941</v>
      </c>
      <c r="AF23" t="s">
        <v>171</v>
      </c>
      <c r="AG23">
        <f>1/10</f>
        <v>0.1</v>
      </c>
      <c r="AH23" t="s">
        <v>172</v>
      </c>
      <c r="AI23">
        <f>2/17</f>
        <v>0.11764705882352941</v>
      </c>
      <c r="AJ23" t="s">
        <v>173</v>
      </c>
      <c r="AK23">
        <f>2/15</f>
        <v>0.13333333333333333</v>
      </c>
      <c r="AL23" t="s">
        <v>174</v>
      </c>
      <c r="AM23">
        <f>1/34</f>
        <v>2.9411764705882353E-2</v>
      </c>
      <c r="AN23" t="s">
        <v>175</v>
      </c>
      <c r="AO23">
        <f>1/26</f>
        <v>3.8461538461538464E-2</v>
      </c>
      <c r="AP23" t="s">
        <v>176</v>
      </c>
      <c r="AQ23">
        <f>1/26</f>
        <v>3.8461538461538464E-2</v>
      </c>
      <c r="AR23" t="s">
        <v>177</v>
      </c>
      <c r="AS23">
        <f>1/34</f>
        <v>2.9411764705882353E-2</v>
      </c>
      <c r="AT23" t="s">
        <v>178</v>
      </c>
      <c r="AU23">
        <f>1/41</f>
        <v>2.4390243902439025E-2</v>
      </c>
      <c r="AV23" t="s">
        <v>179</v>
      </c>
      <c r="AW23">
        <f>1/67</f>
        <v>1.4925373134328358E-2</v>
      </c>
      <c r="AX23">
        <v>0</v>
      </c>
      <c r="AZ23">
        <v>0</v>
      </c>
      <c r="BB23">
        <v>0</v>
      </c>
      <c r="BD23">
        <f>2/15</f>
        <v>0.13333333333333333</v>
      </c>
      <c r="BE23" s="132">
        <f t="shared" ref="BE23" si="26">AVERAGE(AE23,AG23,AI23,AK23,AM23,AO23,AQ23,AS23,AU23,AW23,AY23,BA23,BC23)</f>
        <v>6.4368967435200125E-2</v>
      </c>
      <c r="BF23" s="132">
        <f t="shared" ref="BF23" si="27">AVERAGE(D23,F23,H23,J23,L23,N23,P23,R23,T23,V23,X23,Z23,AB23,AE23,AG23,AI23,AK23,AM23,AO23,AQ23,AS23,AU23,AW23,AY23,BA23,BC23)</f>
        <v>6.5444398858551203E-2</v>
      </c>
      <c r="BG23">
        <f t="shared" si="0"/>
        <v>0.44222131050435731</v>
      </c>
    </row>
    <row r="24" spans="1:59" x14ac:dyDescent="0.25">
      <c r="A24">
        <v>6</v>
      </c>
      <c r="B24" s="132" t="s">
        <v>5</v>
      </c>
      <c r="C24" t="s">
        <v>160</v>
      </c>
      <c r="D24">
        <f>AVERAGE(D21:D23)</f>
        <v>0.12037037037037036</v>
      </c>
      <c r="E24" t="s">
        <v>161</v>
      </c>
      <c r="F24">
        <f>AVERAGE(F21:F23)</f>
        <v>0.14285714285714285</v>
      </c>
      <c r="G24" t="s">
        <v>162</v>
      </c>
      <c r="H24">
        <f>AVERAGE(H21:H23)</f>
        <v>0.1074074074074074</v>
      </c>
      <c r="I24" t="s">
        <v>163</v>
      </c>
      <c r="J24">
        <f>AVERAGE(J21:J23)</f>
        <v>0.12254901960784315</v>
      </c>
      <c r="K24" t="s">
        <v>164</v>
      </c>
      <c r="L24">
        <f>AVERAGE(L21:L23)</f>
        <v>3.8461538461538464E-2</v>
      </c>
      <c r="M24" t="s">
        <v>165</v>
      </c>
      <c r="N24">
        <f>AVERAGE(N21:N23)</f>
        <v>2.9411764705882349E-2</v>
      </c>
      <c r="O24" t="s">
        <v>166</v>
      </c>
      <c r="P24">
        <f>AVERAGE(P21:P23)</f>
        <v>1.9607843137254902E-2</v>
      </c>
      <c r="Q24" t="s">
        <v>167</v>
      </c>
      <c r="R24">
        <f>AVERAGE(R21:R23)</f>
        <v>2.6064084170253465E-2</v>
      </c>
      <c r="S24" t="s">
        <v>168</v>
      </c>
      <c r="T24">
        <f>AVERAGE(T21:T23)</f>
        <v>1.6486196468637207E-2</v>
      </c>
      <c r="U24" t="s">
        <v>169</v>
      </c>
      <c r="V24">
        <f>AVERAGE(V21:V23)</f>
        <v>2.7737924438067912E-2</v>
      </c>
      <c r="W24">
        <v>0</v>
      </c>
      <c r="Y24">
        <v>0</v>
      </c>
      <c r="AA24">
        <v>0</v>
      </c>
      <c r="AC24" s="132">
        <f t="shared" si="1"/>
        <v>6.5095329162439805E-2</v>
      </c>
      <c r="AD24" t="s">
        <v>170</v>
      </c>
      <c r="AE24">
        <f>AVERAGE(AE21:AE23)</f>
        <v>0.11546840958605664</v>
      </c>
      <c r="AF24" t="s">
        <v>171</v>
      </c>
      <c r="AG24">
        <f>AVERAGE(AG21:AG23)</f>
        <v>0.10000000000000002</v>
      </c>
      <c r="AH24" t="s">
        <v>172</v>
      </c>
      <c r="AI24">
        <f>AVERAGE(AI21:AI23)</f>
        <v>0.11546840958605664</v>
      </c>
      <c r="AJ24" t="s">
        <v>173</v>
      </c>
      <c r="AK24">
        <f>AVERAGE(AK21:AK23)</f>
        <v>0.13055555555555554</v>
      </c>
      <c r="AL24" t="s">
        <v>174</v>
      </c>
      <c r="AM24">
        <f>AVERAGE(AM21:AM23)</f>
        <v>3.0754515689953282E-2</v>
      </c>
      <c r="AN24" t="s">
        <v>175</v>
      </c>
      <c r="AO24">
        <f>AVERAGE(AO21:AO23)</f>
        <v>3.8461538461538464E-2</v>
      </c>
      <c r="AP24" t="s">
        <v>176</v>
      </c>
      <c r="AQ24">
        <f>AVERAGE(AQ21:AQ23)</f>
        <v>3.5444947209653098E-2</v>
      </c>
      <c r="AR24" t="s">
        <v>177</v>
      </c>
      <c r="AS24">
        <f>AVERAGE(AS21:AS23)</f>
        <v>3.2428355957767725E-2</v>
      </c>
      <c r="AT24" t="s">
        <v>178</v>
      </c>
      <c r="AU24">
        <f>AVERAGE(AU21:AU23)</f>
        <v>2.2796110314044316E-2</v>
      </c>
      <c r="AV24" t="s">
        <v>179</v>
      </c>
      <c r="AW24">
        <f>AVERAGE(AW21:AW23)</f>
        <v>1.6486196468637207E-2</v>
      </c>
      <c r="AX24">
        <v>0</v>
      </c>
      <c r="AZ24">
        <v>0</v>
      </c>
      <c r="BB24">
        <v>0</v>
      </c>
      <c r="BD24">
        <f>AVERAGE(BD21:BD23)</f>
        <v>0.13055555555555554</v>
      </c>
      <c r="BE24" s="132">
        <f t="shared" ref="BE24" si="28">AVERAGE(AE24,AG24,AI24,AK24,AM24,AO24,AQ24,AS24,AU24,AW24,AY24,BA24,BC24)</f>
        <v>6.3786403882926293E-2</v>
      </c>
      <c r="BF24" s="132">
        <f t="shared" ref="BF24" si="29">AVERAGE(D24,F24,H24,J24,L24,N24,P24,R24,T24,V24,X24,Z24,AB24,AE24,AG24,AI24,AK24,AM24,AO24,AQ24,AS24,AU24,AW24,AY24,BA24,BC24)</f>
        <v>6.4440866522683077E-2</v>
      </c>
      <c r="BG24">
        <f t="shared" si="0"/>
        <v>0.41937288600921696</v>
      </c>
    </row>
    <row r="25" spans="1:59" x14ac:dyDescent="0.25">
      <c r="A25">
        <v>7</v>
      </c>
      <c r="B25" s="132" t="s">
        <v>2</v>
      </c>
      <c r="C25" t="s">
        <v>180</v>
      </c>
      <c r="D25">
        <f>2/9</f>
        <v>0.22222222222222221</v>
      </c>
      <c r="E25" t="s">
        <v>181</v>
      </c>
      <c r="F25">
        <f>2/13</f>
        <v>0.15384615384615385</v>
      </c>
      <c r="G25" t="s">
        <v>92</v>
      </c>
      <c r="H25">
        <f>1/11</f>
        <v>9.0909090909090912E-2</v>
      </c>
      <c r="I25" t="s">
        <v>182</v>
      </c>
      <c r="J25">
        <f>1/26</f>
        <v>3.8461538461538464E-2</v>
      </c>
      <c r="K25" t="s">
        <v>183</v>
      </c>
      <c r="L25">
        <f>1/26</f>
        <v>3.8461538461538464E-2</v>
      </c>
      <c r="M25" t="s">
        <v>184</v>
      </c>
      <c r="N25">
        <f>1/7</f>
        <v>0.14285714285714285</v>
      </c>
      <c r="O25" t="s">
        <v>185</v>
      </c>
      <c r="P25">
        <f>1/41</f>
        <v>2.4390243902439025E-2</v>
      </c>
      <c r="Q25" t="s">
        <v>186</v>
      </c>
      <c r="R25">
        <f>1/26</f>
        <v>3.8461538461538464E-2</v>
      </c>
      <c r="S25" t="s">
        <v>187</v>
      </c>
      <c r="T25">
        <f>1/26</f>
        <v>3.8461538461538464E-2</v>
      </c>
      <c r="U25" t="s">
        <v>188</v>
      </c>
      <c r="V25">
        <f>1/21</f>
        <v>4.7619047619047616E-2</v>
      </c>
      <c r="W25">
        <v>0</v>
      </c>
      <c r="Y25">
        <v>0</v>
      </c>
      <c r="AA25">
        <v>0</v>
      </c>
      <c r="AC25" s="132">
        <f t="shared" si="1"/>
        <v>8.3569005520225031E-2</v>
      </c>
      <c r="AD25" t="s">
        <v>189</v>
      </c>
      <c r="AE25">
        <f>1/10</f>
        <v>0.1</v>
      </c>
      <c r="AF25" t="s">
        <v>190</v>
      </c>
      <c r="AG25">
        <f>1/34</f>
        <v>2.9411764705882353E-2</v>
      </c>
      <c r="AH25" t="s">
        <v>191</v>
      </c>
      <c r="AI25">
        <f>1/13</f>
        <v>7.6923076923076927E-2</v>
      </c>
      <c r="AJ25" t="s">
        <v>192</v>
      </c>
      <c r="AK25">
        <f>1/41</f>
        <v>2.4390243902439025E-2</v>
      </c>
      <c r="AL25" t="s">
        <v>193</v>
      </c>
      <c r="AM25">
        <f>1/15</f>
        <v>6.6666666666666666E-2</v>
      </c>
      <c r="AN25" t="s">
        <v>127</v>
      </c>
      <c r="AO25">
        <f>1/51</f>
        <v>1.9607843137254902E-2</v>
      </c>
      <c r="AP25" t="s">
        <v>194</v>
      </c>
      <c r="AQ25">
        <f>1/51</f>
        <v>1.9607843137254902E-2</v>
      </c>
      <c r="AR25" t="s">
        <v>195</v>
      </c>
      <c r="AS25">
        <f>1/67</f>
        <v>1.4925373134328358E-2</v>
      </c>
      <c r="AT25" t="s">
        <v>196</v>
      </c>
      <c r="AU25">
        <f>1/26</f>
        <v>3.8461538461538464E-2</v>
      </c>
      <c r="AV25" t="s">
        <v>197</v>
      </c>
      <c r="AW25">
        <f>1/51</f>
        <v>1.9607843137254902E-2</v>
      </c>
      <c r="AX25">
        <v>0</v>
      </c>
      <c r="AZ25">
        <v>0</v>
      </c>
      <c r="BB25">
        <v>0</v>
      </c>
      <c r="BD25">
        <f>2/19</f>
        <v>0.10526315789473684</v>
      </c>
      <c r="BE25" s="132">
        <f t="shared" ref="BE25" si="30">AVERAGE(AE25,AG25,AI25,AK25,AM25,AO25,AQ25,AS25,AU25,AW25,AY25,BA25,BC25)</f>
        <v>4.0960219320569639E-2</v>
      </c>
      <c r="BF25" s="132">
        <f t="shared" ref="BF25" si="31">AVERAGE(D25,F25,H25,J25,L25,N25,P25,R25,T25,V25,X25,Z25,AB25,AE25,AG25,AI25,AK25,AM25,AO25,AQ25,AS25,AU25,AW25,AY25,BA25,BC25)</f>
        <v>6.2264612420397339E-2</v>
      </c>
      <c r="BG25">
        <f t="shared" si="0"/>
        <v>0.35055540630268345</v>
      </c>
    </row>
    <row r="26" spans="1:59" x14ac:dyDescent="0.25">
      <c r="A26">
        <v>7</v>
      </c>
      <c r="B26" s="132" t="s">
        <v>3</v>
      </c>
      <c r="C26" t="s">
        <v>180</v>
      </c>
      <c r="D26">
        <f>2/9</f>
        <v>0.22222222222222221</v>
      </c>
      <c r="E26" t="s">
        <v>181</v>
      </c>
      <c r="F26">
        <f>1/6</f>
        <v>0.16666666666666666</v>
      </c>
      <c r="G26" t="s">
        <v>92</v>
      </c>
      <c r="H26">
        <f>1/13</f>
        <v>7.6923076923076927E-2</v>
      </c>
      <c r="I26" t="s">
        <v>182</v>
      </c>
      <c r="J26">
        <f>1/34</f>
        <v>2.9411764705882353E-2</v>
      </c>
      <c r="K26" t="s">
        <v>183</v>
      </c>
      <c r="L26">
        <f>1/26</f>
        <v>3.8461538461538464E-2</v>
      </c>
      <c r="M26" t="s">
        <v>184</v>
      </c>
      <c r="N26">
        <f>2/15</f>
        <v>0.13333333333333333</v>
      </c>
      <c r="O26" t="s">
        <v>185</v>
      </c>
      <c r="P26">
        <f>1/26</f>
        <v>3.8461538461538464E-2</v>
      </c>
      <c r="Q26" t="s">
        <v>186</v>
      </c>
      <c r="R26">
        <f>1/21</f>
        <v>4.7619047619047616E-2</v>
      </c>
      <c r="S26" t="s">
        <v>187</v>
      </c>
      <c r="T26">
        <f>1/26</f>
        <v>3.8461538461538464E-2</v>
      </c>
      <c r="U26" t="s">
        <v>188</v>
      </c>
      <c r="V26">
        <f>1/41</f>
        <v>2.4390243902439025E-2</v>
      </c>
      <c r="W26">
        <v>0</v>
      </c>
      <c r="Y26">
        <v>0</v>
      </c>
      <c r="AA26">
        <v>0</v>
      </c>
      <c r="AC26" s="132">
        <f t="shared" si="1"/>
        <v>8.1595097075728346E-2</v>
      </c>
      <c r="AD26" t="s">
        <v>189</v>
      </c>
      <c r="AE26">
        <f>1/15</f>
        <v>6.6666666666666666E-2</v>
      </c>
      <c r="AF26" t="s">
        <v>190</v>
      </c>
      <c r="AG26">
        <f>1/34</f>
        <v>2.9411764705882353E-2</v>
      </c>
      <c r="AH26" t="s">
        <v>191</v>
      </c>
      <c r="AI26">
        <f>1/17</f>
        <v>5.8823529411764705E-2</v>
      </c>
      <c r="AJ26" t="s">
        <v>192</v>
      </c>
      <c r="AK26">
        <f>1/34</f>
        <v>2.9411764705882353E-2</v>
      </c>
      <c r="AL26" t="s">
        <v>193</v>
      </c>
      <c r="AM26">
        <f>1/17</f>
        <v>5.8823529411764705E-2</v>
      </c>
      <c r="AN26" t="s">
        <v>127</v>
      </c>
      <c r="AO26">
        <f>1/51</f>
        <v>1.9607843137254902E-2</v>
      </c>
      <c r="AP26" t="s">
        <v>194</v>
      </c>
      <c r="AQ26">
        <f>1/81</f>
        <v>1.2345679012345678E-2</v>
      </c>
      <c r="AR26" t="s">
        <v>195</v>
      </c>
      <c r="AS26">
        <f>1/67</f>
        <v>1.4925373134328358E-2</v>
      </c>
      <c r="AT26" t="s">
        <v>196</v>
      </c>
      <c r="AU26">
        <f>1/51</f>
        <v>1.9607843137254902E-2</v>
      </c>
      <c r="AV26" t="s">
        <v>197</v>
      </c>
      <c r="AW26">
        <f>1/67</f>
        <v>1.4925373134328358E-2</v>
      </c>
      <c r="AX26">
        <v>0</v>
      </c>
      <c r="AZ26">
        <v>0</v>
      </c>
      <c r="BB26">
        <v>0</v>
      </c>
      <c r="BD26">
        <f>1/8</f>
        <v>0.125</v>
      </c>
      <c r="BE26" s="132">
        <f t="shared" ref="BE26" si="32">AVERAGE(AE26,AG26,AI26,AK26,AM26,AO26,AQ26,AS26,AU26,AW26,AY26,BA26,BC26)</f>
        <v>3.2454936645747293E-2</v>
      </c>
      <c r="BF26" s="132">
        <f t="shared" ref="BF26" si="33">AVERAGE(D26,F26,H26,J26,L26,N26,P26,R26,T26,V26,X26,Z26,AB26,AE26,AG26,AI26,AK26,AM26,AO26,AQ26,AS26,AU26,AW26,AY26,BA26,BC26)</f>
        <v>5.7025016860737819E-2</v>
      </c>
      <c r="BG26">
        <f t="shared" si="0"/>
        <v>0.26550033721475641</v>
      </c>
    </row>
    <row r="27" spans="1:59" x14ac:dyDescent="0.25">
      <c r="A27">
        <v>7</v>
      </c>
      <c r="B27" s="132" t="s">
        <v>4</v>
      </c>
      <c r="C27" t="s">
        <v>180</v>
      </c>
      <c r="D27">
        <f>2/9</f>
        <v>0.22222222222222221</v>
      </c>
      <c r="E27" t="s">
        <v>181</v>
      </c>
      <c r="F27">
        <f>2/11</f>
        <v>0.18181818181818182</v>
      </c>
      <c r="G27" t="s">
        <v>92</v>
      </c>
      <c r="H27">
        <f>1/12</f>
        <v>8.3333333333333329E-2</v>
      </c>
      <c r="I27" t="s">
        <v>182</v>
      </c>
      <c r="J27">
        <f>1/34</f>
        <v>2.9411764705882353E-2</v>
      </c>
      <c r="K27" t="s">
        <v>183</v>
      </c>
      <c r="L27">
        <f>1/21</f>
        <v>4.7619047619047616E-2</v>
      </c>
      <c r="M27" t="s">
        <v>184</v>
      </c>
      <c r="N27">
        <f>1/7</f>
        <v>0.14285714285714285</v>
      </c>
      <c r="O27" t="s">
        <v>185</v>
      </c>
      <c r="P27">
        <f>1/41</f>
        <v>2.4390243902439025E-2</v>
      </c>
      <c r="Q27" t="s">
        <v>186</v>
      </c>
      <c r="R27">
        <f>1/26</f>
        <v>3.8461538461538464E-2</v>
      </c>
      <c r="S27" t="s">
        <v>187</v>
      </c>
      <c r="T27">
        <f>1/26</f>
        <v>3.8461538461538464E-2</v>
      </c>
      <c r="U27" t="s">
        <v>188</v>
      </c>
      <c r="V27">
        <f>1/21</f>
        <v>4.7619047619047616E-2</v>
      </c>
      <c r="W27">
        <v>0</v>
      </c>
      <c r="Y27">
        <v>0</v>
      </c>
      <c r="AA27">
        <v>0</v>
      </c>
      <c r="AC27" s="132">
        <f t="shared" si="1"/>
        <v>8.5619406100037376E-2</v>
      </c>
      <c r="AD27" t="s">
        <v>189</v>
      </c>
      <c r="AE27">
        <f>1/13</f>
        <v>7.6923076923076927E-2</v>
      </c>
      <c r="AF27" t="s">
        <v>190</v>
      </c>
      <c r="AG27">
        <f>1/34</f>
        <v>2.9411764705882353E-2</v>
      </c>
      <c r="AH27" t="s">
        <v>191</v>
      </c>
      <c r="AI27">
        <f>1/13</f>
        <v>7.6923076923076927E-2</v>
      </c>
      <c r="AJ27" t="s">
        <v>192</v>
      </c>
      <c r="AK27">
        <f>1/34</f>
        <v>2.9411764705882353E-2</v>
      </c>
      <c r="AL27" t="s">
        <v>193</v>
      </c>
      <c r="AM27">
        <f>1/15</f>
        <v>6.6666666666666666E-2</v>
      </c>
      <c r="AN27" t="s">
        <v>127</v>
      </c>
      <c r="AO27">
        <f>1/41</f>
        <v>2.4390243902439025E-2</v>
      </c>
      <c r="AP27" t="s">
        <v>194</v>
      </c>
      <c r="AQ27">
        <f>1/67</f>
        <v>1.4925373134328358E-2</v>
      </c>
      <c r="AR27" t="s">
        <v>195</v>
      </c>
      <c r="AS27">
        <f>1/67</f>
        <v>1.4925373134328358E-2</v>
      </c>
      <c r="AT27" t="s">
        <v>196</v>
      </c>
      <c r="AU27">
        <f>1/41</f>
        <v>2.4390243902439025E-2</v>
      </c>
      <c r="AV27" t="s">
        <v>197</v>
      </c>
      <c r="AW27">
        <f>1/51</f>
        <v>1.9607843137254902E-2</v>
      </c>
      <c r="AX27">
        <v>0</v>
      </c>
      <c r="AZ27">
        <v>0</v>
      </c>
      <c r="BB27">
        <v>0</v>
      </c>
      <c r="BD27">
        <f>2/19</f>
        <v>0.10526315789473684</v>
      </c>
      <c r="BE27" s="132">
        <f t="shared" ref="BE27" si="34">AVERAGE(AE27,AG27,AI27,AK27,AM27,AO27,AQ27,AS27,AU27,AW27,AY27,BA27,BC27)</f>
        <v>3.7757542713537491E-2</v>
      </c>
      <c r="BF27" s="132">
        <f t="shared" ref="BF27" si="35">AVERAGE(D27,F27,H27,J27,L27,N27,P27,R27,T27,V27,X27,Z27,AB27,AE27,AG27,AI27,AK27,AM27,AO27,AQ27,AS27,AU27,AW27,AY27,BA27,BC27)</f>
        <v>6.168847440678743E-2</v>
      </c>
      <c r="BG27">
        <f t="shared" si="0"/>
        <v>0.33903264603048555</v>
      </c>
    </row>
    <row r="28" spans="1:59" x14ac:dyDescent="0.25">
      <c r="A28">
        <v>7</v>
      </c>
      <c r="B28" s="132" t="s">
        <v>5</v>
      </c>
      <c r="C28" t="s">
        <v>180</v>
      </c>
      <c r="D28">
        <f>AVERAGE(D25:D27)</f>
        <v>0.22222222222222221</v>
      </c>
      <c r="E28" t="s">
        <v>181</v>
      </c>
      <c r="F28">
        <f>AVERAGE(F25:F27)</f>
        <v>0.16744366744366745</v>
      </c>
      <c r="G28" t="s">
        <v>92</v>
      </c>
      <c r="H28">
        <f>AVERAGE(H25:H27)</f>
        <v>8.3721833721833727E-2</v>
      </c>
      <c r="I28" t="s">
        <v>182</v>
      </c>
      <c r="J28">
        <f>AVERAGE(J25:J27)</f>
        <v>3.2428355957767725E-2</v>
      </c>
      <c r="K28" t="s">
        <v>183</v>
      </c>
      <c r="L28">
        <f>AVERAGE(L25:L27)</f>
        <v>4.1514041514041512E-2</v>
      </c>
      <c r="M28" t="s">
        <v>184</v>
      </c>
      <c r="N28">
        <f>AVERAGE(N25:N27)</f>
        <v>0.13968253968253969</v>
      </c>
      <c r="O28" t="s">
        <v>185</v>
      </c>
      <c r="P28">
        <f>AVERAGE(P25:P27)</f>
        <v>2.9080675422138835E-2</v>
      </c>
      <c r="Q28" t="s">
        <v>186</v>
      </c>
      <c r="R28">
        <f>AVERAGE(R25:R27)</f>
        <v>4.1514041514041512E-2</v>
      </c>
      <c r="S28" t="s">
        <v>187</v>
      </c>
      <c r="T28">
        <f>AVERAGE(T25:T27)</f>
        <v>3.8461538461538464E-2</v>
      </c>
      <c r="U28" t="s">
        <v>188</v>
      </c>
      <c r="V28">
        <f>AVERAGE(V25:V27)</f>
        <v>3.9876113046844748E-2</v>
      </c>
      <c r="W28">
        <v>0</v>
      </c>
      <c r="Y28">
        <v>0</v>
      </c>
      <c r="AA28">
        <v>0</v>
      </c>
      <c r="AC28" s="132">
        <f t="shared" si="1"/>
        <v>8.3594502898663589E-2</v>
      </c>
      <c r="AD28" t="s">
        <v>189</v>
      </c>
      <c r="AE28">
        <f>AVERAGE(AE25:AE27)</f>
        <v>8.11965811965812E-2</v>
      </c>
      <c r="AF28" t="s">
        <v>190</v>
      </c>
      <c r="AG28">
        <f>AVERAGE(AG25:AG27)</f>
        <v>2.9411764705882349E-2</v>
      </c>
      <c r="AH28" t="s">
        <v>191</v>
      </c>
      <c r="AI28">
        <f>AVERAGE(AI25:AI27)</f>
        <v>7.0889894419306196E-2</v>
      </c>
      <c r="AJ28" t="s">
        <v>192</v>
      </c>
      <c r="AK28">
        <f>AVERAGE(AK25:AK27)</f>
        <v>2.7737924438067912E-2</v>
      </c>
      <c r="AL28" t="s">
        <v>193</v>
      </c>
      <c r="AM28">
        <f>AVERAGE(AM25:AM27)</f>
        <v>6.4052287581699341E-2</v>
      </c>
      <c r="AN28" t="s">
        <v>127</v>
      </c>
      <c r="AO28">
        <f>AVERAGE(AO25:AO27)</f>
        <v>2.1201976725649607E-2</v>
      </c>
      <c r="AP28" t="s">
        <v>194</v>
      </c>
      <c r="AQ28">
        <f>AVERAGE(AQ25:AQ27)</f>
        <v>1.5626298427976314E-2</v>
      </c>
      <c r="AR28" t="s">
        <v>195</v>
      </c>
      <c r="AS28">
        <f>AVERAGE(AS25:AS27)</f>
        <v>1.4925373134328358E-2</v>
      </c>
      <c r="AT28" t="s">
        <v>196</v>
      </c>
      <c r="AU28">
        <f>AVERAGE(AU25:AU27)</f>
        <v>2.7486541833744133E-2</v>
      </c>
      <c r="AV28" t="s">
        <v>197</v>
      </c>
      <c r="AW28">
        <f>AVERAGE(AW25:AW27)</f>
        <v>1.8047019802946054E-2</v>
      </c>
      <c r="AX28">
        <v>0</v>
      </c>
      <c r="AZ28">
        <v>0</v>
      </c>
      <c r="BB28">
        <v>0</v>
      </c>
      <c r="BD28">
        <f>AVERAGE(BD25:BD27)</f>
        <v>0.1118421052631579</v>
      </c>
      <c r="BE28" s="132">
        <f t="shared" ref="BE28" si="36">AVERAGE(AE28,AG28,AI28,AK28,AM28,AO28,AQ28,AS28,AU28,AW28,AY28,BA28,BC28)</f>
        <v>3.7057566226618141E-2</v>
      </c>
      <c r="BF28" s="132">
        <f t="shared" ref="BF28" si="37">AVERAGE(D28,F28,H28,J28,L28,N28,P28,R28,T28,V28,X28,Z28,AB28,AE28,AG28,AI28,AK28,AM28,AO28,AQ28,AS28,AU28,AW28,AY28,BA28,BC28)</f>
        <v>6.0326034562640886E-2</v>
      </c>
      <c r="BG28">
        <f t="shared" si="0"/>
        <v>0.31836279651597565</v>
      </c>
    </row>
    <row r="29" spans="1:59" x14ac:dyDescent="0.25">
      <c r="A29">
        <v>8</v>
      </c>
      <c r="B29" s="132" t="s">
        <v>2</v>
      </c>
      <c r="C29" t="s">
        <v>198</v>
      </c>
      <c r="D29">
        <f>1/8</f>
        <v>0.125</v>
      </c>
      <c r="E29" t="s">
        <v>199</v>
      </c>
      <c r="F29">
        <f>1/8</f>
        <v>0.125</v>
      </c>
      <c r="G29" t="s">
        <v>200</v>
      </c>
      <c r="H29">
        <f>1/13</f>
        <v>7.6923076923076927E-2</v>
      </c>
      <c r="I29" t="s">
        <v>201</v>
      </c>
      <c r="J29">
        <f>1/11</f>
        <v>9.0909090909090912E-2</v>
      </c>
      <c r="K29" t="s">
        <v>202</v>
      </c>
      <c r="L29">
        <f>1/26</f>
        <v>3.8461538461538464E-2</v>
      </c>
      <c r="M29" t="s">
        <v>203</v>
      </c>
      <c r="N29">
        <f>1/13</f>
        <v>7.6923076923076927E-2</v>
      </c>
      <c r="O29" t="s">
        <v>204</v>
      </c>
      <c r="P29">
        <f>1/26</f>
        <v>3.8461538461538464E-2</v>
      </c>
      <c r="Q29" t="s">
        <v>205</v>
      </c>
      <c r="R29">
        <f>1/51</f>
        <v>1.9607843137254902E-2</v>
      </c>
      <c r="S29" t="s">
        <v>133</v>
      </c>
      <c r="T29">
        <f>1/41</f>
        <v>2.4390243902439025E-2</v>
      </c>
      <c r="U29" t="s">
        <v>206</v>
      </c>
      <c r="V29">
        <f>1/41</f>
        <v>2.4390243902439025E-2</v>
      </c>
      <c r="W29">
        <v>0</v>
      </c>
      <c r="Y29">
        <v>0</v>
      </c>
      <c r="AA29">
        <v>0</v>
      </c>
      <c r="AC29" s="132">
        <f t="shared" si="1"/>
        <v>6.4006665262045459E-2</v>
      </c>
      <c r="AD29" t="s">
        <v>207</v>
      </c>
      <c r="AE29">
        <f>1/6</f>
        <v>0.16666666666666666</v>
      </c>
      <c r="AF29" t="s">
        <v>208</v>
      </c>
      <c r="AG29">
        <f>1/17</f>
        <v>5.8823529411764705E-2</v>
      </c>
      <c r="AH29" t="s">
        <v>209</v>
      </c>
      <c r="AI29">
        <f>1/15</f>
        <v>6.6666666666666666E-2</v>
      </c>
      <c r="AJ29" t="s">
        <v>210</v>
      </c>
      <c r="AK29">
        <f>1/17</f>
        <v>5.8823529411764705E-2</v>
      </c>
      <c r="AL29" t="s">
        <v>211</v>
      </c>
      <c r="AM29">
        <f>1/17</f>
        <v>5.8823529411764705E-2</v>
      </c>
      <c r="AN29" t="s">
        <v>212</v>
      </c>
      <c r="AO29">
        <f>1/17</f>
        <v>5.8823529411764705E-2</v>
      </c>
      <c r="AP29" t="s">
        <v>213</v>
      </c>
      <c r="AQ29">
        <f>1/34</f>
        <v>2.9411764705882353E-2</v>
      </c>
      <c r="AR29" t="s">
        <v>214</v>
      </c>
      <c r="AS29">
        <f>1/41</f>
        <v>2.4390243902439025E-2</v>
      </c>
      <c r="AT29" t="s">
        <v>215</v>
      </c>
      <c r="AU29">
        <f>1/67</f>
        <v>1.4925373134328358E-2</v>
      </c>
      <c r="AV29" t="s">
        <v>216</v>
      </c>
      <c r="AW29">
        <f>1/51</f>
        <v>1.9607843137254902E-2</v>
      </c>
      <c r="AX29">
        <v>0</v>
      </c>
      <c r="AZ29">
        <v>0</v>
      </c>
      <c r="BB29">
        <v>0</v>
      </c>
      <c r="BD29">
        <f>1/6</f>
        <v>0.16666666666666666</v>
      </c>
      <c r="BE29" s="132">
        <f t="shared" ref="BE29" si="38">AVERAGE(AE29,AG29,AI29,AK29,AM29,AO29,AQ29,AS29,AU29,AW29,AY29,BA29,BC29)</f>
        <v>5.5696267586029691E-2</v>
      </c>
      <c r="BF29" s="132">
        <f t="shared" ref="BF29" si="39">AVERAGE(D29,F29,H29,J29,L29,N29,P29,R29,T29,V29,X29,Z29,AB29,AE29,AG29,AI29,AK29,AM29,AO29,AQ29,AS29,AU29,AW29,AY29,BA29,BC29)</f>
        <v>5.9851466424037561E-2</v>
      </c>
      <c r="BG29">
        <f t="shared" si="0"/>
        <v>0.36369599514741791</v>
      </c>
    </row>
    <row r="30" spans="1:59" x14ac:dyDescent="0.25">
      <c r="A30">
        <v>8</v>
      </c>
      <c r="B30" s="132" t="s">
        <v>3</v>
      </c>
      <c r="C30" t="s">
        <v>198</v>
      </c>
      <c r="D30">
        <f>1/7</f>
        <v>0.14285714285714285</v>
      </c>
      <c r="E30" t="s">
        <v>199</v>
      </c>
      <c r="F30">
        <f>1/7</f>
        <v>0.14285714285714285</v>
      </c>
      <c r="G30" t="s">
        <v>200</v>
      </c>
      <c r="H30">
        <f>1/13</f>
        <v>7.6923076923076927E-2</v>
      </c>
      <c r="I30" t="s">
        <v>201</v>
      </c>
      <c r="J30">
        <f>1/11</f>
        <v>9.0909090909090912E-2</v>
      </c>
      <c r="K30" t="s">
        <v>202</v>
      </c>
      <c r="L30">
        <f>1/23</f>
        <v>4.3478260869565216E-2</v>
      </c>
      <c r="M30" t="s">
        <v>203</v>
      </c>
      <c r="N30">
        <f>1/13</f>
        <v>7.6923076923076927E-2</v>
      </c>
      <c r="O30" t="s">
        <v>204</v>
      </c>
      <c r="P30">
        <f>1/23</f>
        <v>4.3478260869565216E-2</v>
      </c>
      <c r="Q30" t="s">
        <v>205</v>
      </c>
      <c r="R30">
        <f>1/51</f>
        <v>1.9607843137254902E-2</v>
      </c>
      <c r="S30" t="s">
        <v>133</v>
      </c>
      <c r="T30">
        <f>1/26</f>
        <v>3.8461538461538464E-2</v>
      </c>
      <c r="U30" t="s">
        <v>206</v>
      </c>
      <c r="V30">
        <f>1/51</f>
        <v>1.9607843137254902E-2</v>
      </c>
      <c r="W30">
        <v>0</v>
      </c>
      <c r="Y30">
        <v>0</v>
      </c>
      <c r="AA30">
        <v>0</v>
      </c>
      <c r="AC30" s="132">
        <f t="shared" si="1"/>
        <v>6.9510327694470908E-2</v>
      </c>
      <c r="AD30" t="s">
        <v>207</v>
      </c>
      <c r="AE30">
        <f>1/7</f>
        <v>0.14285714285714285</v>
      </c>
      <c r="AF30" t="s">
        <v>208</v>
      </c>
      <c r="AG30">
        <f>1/17</f>
        <v>5.8823529411764705E-2</v>
      </c>
      <c r="AH30" t="s">
        <v>209</v>
      </c>
      <c r="AI30">
        <f>1/12</f>
        <v>8.3333333333333329E-2</v>
      </c>
      <c r="AJ30" t="s">
        <v>210</v>
      </c>
      <c r="AK30">
        <f>1/26</f>
        <v>3.8461538461538464E-2</v>
      </c>
      <c r="AL30" t="s">
        <v>211</v>
      </c>
      <c r="AM30">
        <f>1/15</f>
        <v>6.6666666666666666E-2</v>
      </c>
      <c r="AN30" t="s">
        <v>212</v>
      </c>
      <c r="AO30">
        <f>1/17</f>
        <v>5.8823529411764705E-2</v>
      </c>
      <c r="AP30" t="s">
        <v>213</v>
      </c>
      <c r="AQ30">
        <f>1/34</f>
        <v>2.9411764705882353E-2</v>
      </c>
      <c r="AR30" t="s">
        <v>214</v>
      </c>
      <c r="AS30">
        <f>1/41</f>
        <v>2.4390243902439025E-2</v>
      </c>
      <c r="AT30" t="s">
        <v>215</v>
      </c>
      <c r="AU30">
        <f>1/67</f>
        <v>1.4925373134328358E-2</v>
      </c>
      <c r="AV30" t="s">
        <v>216</v>
      </c>
      <c r="AW30">
        <f>1/67</f>
        <v>1.4925373134328358E-2</v>
      </c>
      <c r="AX30">
        <v>0</v>
      </c>
      <c r="AZ30">
        <v>0</v>
      </c>
      <c r="BB30">
        <v>0</v>
      </c>
      <c r="BD30">
        <f>1/6</f>
        <v>0.16666666666666666</v>
      </c>
      <c r="BE30" s="132">
        <f t="shared" ref="BE30" si="40">AVERAGE(AE30,AG30,AI30,AK30,AM30,AO30,AQ30,AS30,AU30,AW30,AY30,BA30,BC30)</f>
        <v>5.3261849501918888E-2</v>
      </c>
      <c r="BF30" s="132">
        <f t="shared" ref="BF30" si="41">AVERAGE(D30,F30,H30,J30,L30,N30,P30,R30,T30,V30,X30,Z30,AB30,AE30,AG30,AI30,AK30,AM30,AO30,AQ30,AS30,AU30,AW30,AY30,BA30,BC30)</f>
        <v>6.1386088598194902E-2</v>
      </c>
      <c r="BG30">
        <f t="shared" si="0"/>
        <v>0.39438843863056472</v>
      </c>
    </row>
    <row r="31" spans="1:59" x14ac:dyDescent="0.25">
      <c r="A31">
        <v>8</v>
      </c>
      <c r="B31" s="132" t="s">
        <v>4</v>
      </c>
      <c r="C31" t="s">
        <v>198</v>
      </c>
      <c r="D31">
        <f>2/15</f>
        <v>0.13333333333333333</v>
      </c>
      <c r="E31" t="s">
        <v>199</v>
      </c>
      <c r="F31">
        <f>1/8</f>
        <v>0.125</v>
      </c>
      <c r="G31" t="s">
        <v>200</v>
      </c>
      <c r="H31">
        <f>1/13</f>
        <v>7.6923076923076927E-2</v>
      </c>
      <c r="I31" t="s">
        <v>201</v>
      </c>
      <c r="J31">
        <f>1/10</f>
        <v>0.1</v>
      </c>
      <c r="K31" t="s">
        <v>202</v>
      </c>
      <c r="L31">
        <f>1/21</f>
        <v>4.7619047619047616E-2</v>
      </c>
      <c r="M31" t="s">
        <v>203</v>
      </c>
      <c r="N31">
        <f>1/13</f>
        <v>7.6923076923076927E-2</v>
      </c>
      <c r="O31" t="s">
        <v>204</v>
      </c>
      <c r="P31">
        <f>1/21</f>
        <v>4.7619047619047616E-2</v>
      </c>
      <c r="Q31" t="s">
        <v>205</v>
      </c>
      <c r="R31">
        <f>1/41</f>
        <v>2.4390243902439025E-2</v>
      </c>
      <c r="S31" t="s">
        <v>133</v>
      </c>
      <c r="T31">
        <f>1/34</f>
        <v>2.9411764705882353E-2</v>
      </c>
      <c r="U31" t="s">
        <v>206</v>
      </c>
      <c r="V31">
        <f>1/41</f>
        <v>2.4390243902439025E-2</v>
      </c>
      <c r="W31">
        <v>0</v>
      </c>
      <c r="Y31">
        <v>0</v>
      </c>
      <c r="AA31">
        <v>0</v>
      </c>
      <c r="AC31" s="132">
        <f t="shared" si="1"/>
        <v>6.8560983492834293E-2</v>
      </c>
      <c r="AD31" t="s">
        <v>207</v>
      </c>
      <c r="AE31">
        <f>1/6</f>
        <v>0.16666666666666666</v>
      </c>
      <c r="AF31" t="s">
        <v>208</v>
      </c>
      <c r="AG31">
        <f>1/15</f>
        <v>6.6666666666666666E-2</v>
      </c>
      <c r="AH31" t="s">
        <v>209</v>
      </c>
      <c r="AI31">
        <f>1/12</f>
        <v>8.3333333333333329E-2</v>
      </c>
      <c r="AJ31" t="s">
        <v>210</v>
      </c>
      <c r="AK31">
        <f>1/26</f>
        <v>3.8461538461538464E-2</v>
      </c>
      <c r="AL31" t="s">
        <v>211</v>
      </c>
      <c r="AM31">
        <f>1/15</f>
        <v>6.6666666666666666E-2</v>
      </c>
      <c r="AN31" t="s">
        <v>212</v>
      </c>
      <c r="AO31">
        <f>1/15</f>
        <v>6.6666666666666666E-2</v>
      </c>
      <c r="AP31" t="s">
        <v>213</v>
      </c>
      <c r="AQ31">
        <f>1/34</f>
        <v>2.9411764705882353E-2</v>
      </c>
      <c r="AR31" t="s">
        <v>214</v>
      </c>
      <c r="AS31">
        <f>1/34</f>
        <v>2.9411764705882353E-2</v>
      </c>
      <c r="AT31" t="s">
        <v>215</v>
      </c>
      <c r="AU31">
        <f>1/51</f>
        <v>1.9607843137254902E-2</v>
      </c>
      <c r="AV31" t="s">
        <v>216</v>
      </c>
      <c r="AW31">
        <f>1/51</f>
        <v>1.9607843137254902E-2</v>
      </c>
      <c r="AX31">
        <v>0</v>
      </c>
      <c r="AZ31">
        <v>0</v>
      </c>
      <c r="BB31">
        <v>0</v>
      </c>
      <c r="BD31">
        <f>2/11</f>
        <v>0.18181818181818182</v>
      </c>
      <c r="BE31" s="132">
        <f t="shared" ref="BE31" si="42">AVERAGE(AE31,AG31,AI31,AK31,AM31,AO31,AQ31,AS31,AU31,AW31,AY31,BA31,BC31)</f>
        <v>5.8650075414781302E-2</v>
      </c>
      <c r="BF31" s="132">
        <f t="shared" ref="BF31" si="43">AVERAGE(D31,F31,H31,J31,L31,N31,P31,R31,T31,V31,X31,Z31,AB31,AE31,AG31,AI31,AK31,AM31,AO31,AQ31,AS31,AU31,AW31,AY31,BA31,BC31)</f>
        <v>6.3605529453807777E-2</v>
      </c>
      <c r="BG31">
        <f t="shared" si="0"/>
        <v>0.45392877089433736</v>
      </c>
    </row>
    <row r="32" spans="1:59" x14ac:dyDescent="0.25">
      <c r="A32">
        <v>8</v>
      </c>
      <c r="B32" s="132" t="s">
        <v>5</v>
      </c>
      <c r="C32" t="s">
        <v>198</v>
      </c>
      <c r="D32">
        <f>AVERAGE(D29:D31)</f>
        <v>0.13373015873015873</v>
      </c>
      <c r="E32" t="s">
        <v>199</v>
      </c>
      <c r="F32">
        <f>AVERAGE(F29:F31)</f>
        <v>0.13095238095238096</v>
      </c>
      <c r="G32" t="s">
        <v>200</v>
      </c>
      <c r="H32">
        <f>AVERAGE(H29:H31)</f>
        <v>7.6923076923076927E-2</v>
      </c>
      <c r="I32" t="s">
        <v>201</v>
      </c>
      <c r="J32">
        <f>AVERAGE(J29:J31)</f>
        <v>9.3939393939393948E-2</v>
      </c>
      <c r="K32" t="s">
        <v>202</v>
      </c>
      <c r="L32">
        <f>AVERAGE(L29:L31)</f>
        <v>4.3186282316717096E-2</v>
      </c>
      <c r="M32" t="s">
        <v>203</v>
      </c>
      <c r="N32">
        <f>AVERAGE(N29:N31)</f>
        <v>7.6923076923076927E-2</v>
      </c>
      <c r="O32" t="s">
        <v>204</v>
      </c>
      <c r="P32">
        <f>AVERAGE(P29:P31)</f>
        <v>4.3186282316717096E-2</v>
      </c>
      <c r="Q32" t="s">
        <v>205</v>
      </c>
      <c r="R32">
        <f>AVERAGE(R29:R31)</f>
        <v>2.1201976725649607E-2</v>
      </c>
      <c r="S32" t="s">
        <v>133</v>
      </c>
      <c r="T32">
        <f>AVERAGE(T29:T31)</f>
        <v>3.0754515689953282E-2</v>
      </c>
      <c r="U32" t="s">
        <v>206</v>
      </c>
      <c r="V32">
        <f>AVERAGE(V29:V31)</f>
        <v>2.2796110314044316E-2</v>
      </c>
      <c r="W32">
        <v>0</v>
      </c>
      <c r="Y32">
        <v>0</v>
      </c>
      <c r="AA32">
        <v>0</v>
      </c>
      <c r="AC32" s="132">
        <f t="shared" si="1"/>
        <v>6.7359325483116878E-2</v>
      </c>
      <c r="AD32" t="s">
        <v>207</v>
      </c>
      <c r="AE32">
        <f>AVERAGE(AE29:AE31)</f>
        <v>0.15873015873015872</v>
      </c>
      <c r="AF32" t="s">
        <v>208</v>
      </c>
      <c r="AG32">
        <f>AVERAGE(AG29:AG31)</f>
        <v>6.143790849673203E-2</v>
      </c>
      <c r="AH32" t="s">
        <v>209</v>
      </c>
      <c r="AI32">
        <f>AVERAGE(AI29:AI31)</f>
        <v>7.7777777777777779E-2</v>
      </c>
      <c r="AJ32" t="s">
        <v>210</v>
      </c>
      <c r="AK32">
        <f>AVERAGE(AK29:AK31)</f>
        <v>4.5248868778280549E-2</v>
      </c>
      <c r="AL32" t="s">
        <v>211</v>
      </c>
      <c r="AM32">
        <f>AVERAGE(AM29:AM31)</f>
        <v>6.4052287581699341E-2</v>
      </c>
      <c r="AN32" t="s">
        <v>212</v>
      </c>
      <c r="AO32">
        <f>AVERAGE(AO29:AO31)</f>
        <v>6.143790849673203E-2</v>
      </c>
      <c r="AP32" t="s">
        <v>213</v>
      </c>
      <c r="AQ32">
        <f>AVERAGE(AQ29:AQ31)</f>
        <v>2.9411764705882349E-2</v>
      </c>
      <c r="AR32" t="s">
        <v>214</v>
      </c>
      <c r="AS32">
        <f>AVERAGE(AS29:AS31)</f>
        <v>2.6064084170253465E-2</v>
      </c>
      <c r="AT32" t="s">
        <v>215</v>
      </c>
      <c r="AU32">
        <f>AVERAGE(AU29:AU31)</f>
        <v>1.6486196468637207E-2</v>
      </c>
      <c r="AV32" t="s">
        <v>216</v>
      </c>
      <c r="AW32">
        <f>AVERAGE(AW29:AW31)</f>
        <v>1.8047019802946054E-2</v>
      </c>
      <c r="AX32">
        <v>0</v>
      </c>
      <c r="AZ32">
        <v>0</v>
      </c>
      <c r="BB32">
        <v>0</v>
      </c>
      <c r="BD32">
        <f>AVERAGE(BD29:BD31)</f>
        <v>0.17171717171717171</v>
      </c>
      <c r="BE32" s="132">
        <f t="shared" ref="BE32" si="44">AVERAGE(AE32,AG32,AI32,AK32,AM32,AO32,AQ32,AS32,AU32,AW32,AY32,BA32,BC32)</f>
        <v>5.5869397500909967E-2</v>
      </c>
      <c r="BF32" s="132">
        <f t="shared" ref="BF32" si="45">AVERAGE(D32,F32,H32,J32,L32,N32,P32,R32,T32,V32,X32,Z32,AB32,AE32,AG32,AI32,AK32,AM32,AO32,AQ32,AS32,AU32,AW32,AY32,BA32,BC32)</f>
        <v>6.1614361492013416E-2</v>
      </c>
      <c r="BG32">
        <f t="shared" si="0"/>
        <v>0.40400440155744</v>
      </c>
    </row>
    <row r="33" spans="1:59" x14ac:dyDescent="0.25">
      <c r="A33">
        <v>9</v>
      </c>
      <c r="B33" s="132" t="s">
        <v>2</v>
      </c>
      <c r="C33" t="s">
        <v>217</v>
      </c>
      <c r="D33">
        <f>1/7</f>
        <v>0.14285714285714285</v>
      </c>
      <c r="E33" t="s">
        <v>218</v>
      </c>
      <c r="F33">
        <f>1/13</f>
        <v>7.6923076923076927E-2</v>
      </c>
      <c r="G33" t="s">
        <v>219</v>
      </c>
      <c r="H33">
        <f>1/13</f>
        <v>7.6923076923076927E-2</v>
      </c>
      <c r="I33" t="s">
        <v>220</v>
      </c>
      <c r="J33">
        <f>1/9</f>
        <v>0.1111111111111111</v>
      </c>
      <c r="K33" t="s">
        <v>221</v>
      </c>
      <c r="L33">
        <f>1/15</f>
        <v>6.6666666666666666E-2</v>
      </c>
      <c r="M33" t="s">
        <v>222</v>
      </c>
      <c r="N33">
        <f>1/21</f>
        <v>4.7619047619047616E-2</v>
      </c>
      <c r="O33" t="s">
        <v>92</v>
      </c>
      <c r="P33">
        <f>1/26</f>
        <v>3.8461538461538464E-2</v>
      </c>
      <c r="Q33" t="s">
        <v>223</v>
      </c>
      <c r="R33">
        <f>1/67</f>
        <v>1.4925373134328358E-2</v>
      </c>
      <c r="S33" t="s">
        <v>224</v>
      </c>
      <c r="T33">
        <f>1/41</f>
        <v>2.4390243902439025E-2</v>
      </c>
      <c r="U33" t="s">
        <v>225</v>
      </c>
      <c r="V33">
        <f>1/29</f>
        <v>3.4482758620689655E-2</v>
      </c>
      <c r="W33">
        <v>0</v>
      </c>
      <c r="Y33">
        <v>0</v>
      </c>
      <c r="AA33">
        <v>0</v>
      </c>
      <c r="AC33" s="132">
        <f t="shared" si="1"/>
        <v>6.3436003621911749E-2</v>
      </c>
      <c r="AD33" t="s">
        <v>226</v>
      </c>
      <c r="AE33">
        <f>1/8</f>
        <v>0.125</v>
      </c>
      <c r="AF33" t="s">
        <v>227</v>
      </c>
      <c r="AG33">
        <f>1/8</f>
        <v>0.125</v>
      </c>
      <c r="AH33" t="s">
        <v>228</v>
      </c>
      <c r="AI33">
        <f>1/13</f>
        <v>7.6923076923076927E-2</v>
      </c>
      <c r="AJ33" t="s">
        <v>229</v>
      </c>
      <c r="AK33">
        <f>1/17</f>
        <v>5.8823529411764705E-2</v>
      </c>
      <c r="AL33" t="s">
        <v>230</v>
      </c>
      <c r="AM33">
        <f>1/34</f>
        <v>2.9411764705882353E-2</v>
      </c>
      <c r="AN33" t="s">
        <v>231</v>
      </c>
      <c r="AO33">
        <f>1/15</f>
        <v>6.6666666666666666E-2</v>
      </c>
      <c r="AP33" t="s">
        <v>232</v>
      </c>
      <c r="AQ33">
        <f>1/23</f>
        <v>4.3478260869565216E-2</v>
      </c>
      <c r="AR33" t="s">
        <v>233</v>
      </c>
      <c r="AS33">
        <f>1/51</f>
        <v>1.9607843137254902E-2</v>
      </c>
      <c r="AT33" t="s">
        <v>234</v>
      </c>
      <c r="AU33">
        <f>1/51</f>
        <v>1.9607843137254902E-2</v>
      </c>
      <c r="AV33" t="s">
        <v>235</v>
      </c>
      <c r="AW33">
        <f>1/41</f>
        <v>2.4390243902439025E-2</v>
      </c>
      <c r="AX33">
        <v>0</v>
      </c>
      <c r="AZ33">
        <v>0</v>
      </c>
      <c r="BB33">
        <v>0</v>
      </c>
      <c r="BD33">
        <f>2/15</f>
        <v>0.13333333333333333</v>
      </c>
      <c r="BE33" s="132">
        <f t="shared" ref="BE33" si="46">AVERAGE(AE33,AG33,AI33,AK33,AM33,AO33,AQ33,AS33,AU33,AW33,AY33,BA33,BC33)</f>
        <v>5.8890922875390481E-2</v>
      </c>
      <c r="BF33" s="132">
        <f t="shared" ref="BF33" si="47">AVERAGE(D33,F33,H33,J33,L33,N33,P33,R33,T33,V33,X33,Z33,AB33,AE33,AG33,AI33,AK33,AM33,AO33,AQ33,AS33,AU33,AW33,AY33,BA33,BC33)</f>
        <v>6.1163463248651094E-2</v>
      </c>
      <c r="BG33">
        <f t="shared" si="0"/>
        <v>0.35660259830635521</v>
      </c>
    </row>
    <row r="34" spans="1:59" x14ac:dyDescent="0.25">
      <c r="A34">
        <v>9</v>
      </c>
      <c r="B34" s="132" t="s">
        <v>3</v>
      </c>
      <c r="C34" t="s">
        <v>217</v>
      </c>
      <c r="D34">
        <f>1/7</f>
        <v>0.14285714285714285</v>
      </c>
      <c r="E34" t="s">
        <v>218</v>
      </c>
      <c r="F34">
        <f>1/11</f>
        <v>9.0909090909090912E-2</v>
      </c>
      <c r="G34" t="s">
        <v>219</v>
      </c>
      <c r="H34">
        <f>1/13</f>
        <v>7.6923076923076927E-2</v>
      </c>
      <c r="I34" t="s">
        <v>220</v>
      </c>
      <c r="J34">
        <f>2/17</f>
        <v>0.11764705882352941</v>
      </c>
      <c r="K34" t="s">
        <v>221</v>
      </c>
      <c r="L34">
        <f>1/15</f>
        <v>6.6666666666666666E-2</v>
      </c>
      <c r="M34" t="s">
        <v>222</v>
      </c>
      <c r="N34">
        <f>1/21</f>
        <v>4.7619047619047616E-2</v>
      </c>
      <c r="O34" t="s">
        <v>92</v>
      </c>
      <c r="P34">
        <f>1/23</f>
        <v>4.3478260869565216E-2</v>
      </c>
      <c r="Q34" t="s">
        <v>223</v>
      </c>
      <c r="R34">
        <f>1/67</f>
        <v>1.4925373134328358E-2</v>
      </c>
      <c r="S34" t="s">
        <v>224</v>
      </c>
      <c r="T34">
        <f>1/51</f>
        <v>1.9607843137254902E-2</v>
      </c>
      <c r="U34" t="s">
        <v>225</v>
      </c>
      <c r="V34">
        <f>1/21</f>
        <v>4.7619047619047616E-2</v>
      </c>
      <c r="W34">
        <v>0</v>
      </c>
      <c r="Y34">
        <v>0</v>
      </c>
      <c r="AA34">
        <v>0</v>
      </c>
      <c r="AC34" s="132">
        <f t="shared" si="1"/>
        <v>6.6825260855875063E-2</v>
      </c>
      <c r="AD34" t="s">
        <v>226</v>
      </c>
      <c r="AE34">
        <f>1/11</f>
        <v>9.0909090909090912E-2</v>
      </c>
      <c r="AF34" t="s">
        <v>227</v>
      </c>
      <c r="AG34">
        <f>1/9</f>
        <v>0.1111111111111111</v>
      </c>
      <c r="AH34" t="s">
        <v>228</v>
      </c>
      <c r="AI34">
        <f>1/12</f>
        <v>8.3333333333333329E-2</v>
      </c>
      <c r="AJ34" t="s">
        <v>229</v>
      </c>
      <c r="AK34">
        <f>1/21</f>
        <v>4.7619047619047616E-2</v>
      </c>
      <c r="AL34" t="s">
        <v>230</v>
      </c>
      <c r="AM34">
        <f>1/34</f>
        <v>2.9411764705882353E-2</v>
      </c>
      <c r="AN34" t="s">
        <v>231</v>
      </c>
      <c r="AO34">
        <f>1/15</f>
        <v>6.6666666666666666E-2</v>
      </c>
      <c r="AP34" t="s">
        <v>232</v>
      </c>
      <c r="AQ34">
        <f>1/17</f>
        <v>5.8823529411764705E-2</v>
      </c>
      <c r="AR34" t="s">
        <v>233</v>
      </c>
      <c r="AS34">
        <f>1/26</f>
        <v>3.8461538461538464E-2</v>
      </c>
      <c r="AT34" t="s">
        <v>234</v>
      </c>
      <c r="AU34">
        <f>1/51</f>
        <v>1.9607843137254902E-2</v>
      </c>
      <c r="AV34" t="s">
        <v>235</v>
      </c>
      <c r="AW34">
        <f>1/34</f>
        <v>2.9411764705882353E-2</v>
      </c>
      <c r="AX34">
        <v>0</v>
      </c>
      <c r="AZ34">
        <v>0</v>
      </c>
      <c r="BB34">
        <v>0</v>
      </c>
      <c r="BD34">
        <f>1/6</f>
        <v>0.16666666666666666</v>
      </c>
      <c r="BE34" s="132">
        <f t="shared" ref="BE34" si="48">AVERAGE(AE34,AG34,AI34,AK34,AM34,AO34,AQ34,AS34,AU34,AW34,AY34,BA34,BC34)</f>
        <v>5.753556900615725E-2</v>
      </c>
      <c r="BF34" s="132">
        <f t="shared" ref="BF34" si="49">AVERAGE(D34,F34,H34,J34,L34,N34,P34,R34,T34,V34,X34,Z34,AB34,AE34,AG34,AI34,AK34,AM34,AO34,AQ34,AS34,AU34,AW34,AY34,BA34,BC34)</f>
        <v>6.2180414931016136E-2</v>
      </c>
      <c r="BG34">
        <f t="shared" ref="BG34:BG65" si="50">SUM(D34,F34,H34,J34,L34,N34,P34,R34,T34,V34,X34,Z34,AB34,AE34,AG34,AI34,AK34,AM34,AO34,AQ34,AS34,AU34,AW34,AY34,BA34,BC34,BD34) -1</f>
        <v>0.41027496528698948</v>
      </c>
    </row>
    <row r="35" spans="1:59" x14ac:dyDescent="0.25">
      <c r="A35">
        <v>9</v>
      </c>
      <c r="B35" s="132" t="s">
        <v>4</v>
      </c>
      <c r="C35" t="s">
        <v>217</v>
      </c>
      <c r="D35">
        <f>1/7</f>
        <v>0.14285714285714285</v>
      </c>
      <c r="E35" t="s">
        <v>218</v>
      </c>
      <c r="F35">
        <f>1/8</f>
        <v>0.125</v>
      </c>
      <c r="G35" t="s">
        <v>219</v>
      </c>
      <c r="H35">
        <f>1/13</f>
        <v>7.6923076923076927E-2</v>
      </c>
      <c r="I35" t="s">
        <v>220</v>
      </c>
      <c r="J35">
        <f>1/9</f>
        <v>0.1111111111111111</v>
      </c>
      <c r="K35" t="s">
        <v>221</v>
      </c>
      <c r="L35">
        <f>1/13</f>
        <v>7.6923076923076927E-2</v>
      </c>
      <c r="M35" t="s">
        <v>222</v>
      </c>
      <c r="N35">
        <f>1/17</f>
        <v>5.8823529411764705E-2</v>
      </c>
      <c r="O35" t="s">
        <v>92</v>
      </c>
      <c r="P35">
        <f>1/21</f>
        <v>4.7619047619047616E-2</v>
      </c>
      <c r="Q35" t="s">
        <v>223</v>
      </c>
      <c r="R35">
        <f>1/67</f>
        <v>1.4925373134328358E-2</v>
      </c>
      <c r="S35" t="s">
        <v>224</v>
      </c>
      <c r="T35">
        <f>1/51</f>
        <v>1.9607843137254902E-2</v>
      </c>
      <c r="U35" t="s">
        <v>225</v>
      </c>
      <c r="V35">
        <f>1/21</f>
        <v>4.7619047619047616E-2</v>
      </c>
      <c r="W35">
        <v>0</v>
      </c>
      <c r="Y35">
        <v>0</v>
      </c>
      <c r="AA35">
        <v>0</v>
      </c>
      <c r="AC35" s="132">
        <f t="shared" si="1"/>
        <v>7.2140924873585102E-2</v>
      </c>
      <c r="AD35" t="s">
        <v>226</v>
      </c>
      <c r="AE35">
        <f>1/10</f>
        <v>0.1</v>
      </c>
      <c r="AF35" t="s">
        <v>227</v>
      </c>
      <c r="AG35">
        <f>1/9</f>
        <v>0.1111111111111111</v>
      </c>
      <c r="AH35" t="s">
        <v>228</v>
      </c>
      <c r="AI35">
        <f>1/9</f>
        <v>0.1111111111111111</v>
      </c>
      <c r="AJ35" t="s">
        <v>229</v>
      </c>
      <c r="AK35">
        <f>1/15</f>
        <v>6.6666666666666666E-2</v>
      </c>
      <c r="AL35" t="s">
        <v>230</v>
      </c>
      <c r="AM35">
        <f>1/34</f>
        <v>2.9411764705882353E-2</v>
      </c>
      <c r="AN35" t="s">
        <v>231</v>
      </c>
      <c r="AO35">
        <f>1/13</f>
        <v>7.6923076923076927E-2</v>
      </c>
      <c r="AP35" t="s">
        <v>232</v>
      </c>
      <c r="AQ35">
        <f>1/15</f>
        <v>6.6666666666666666E-2</v>
      </c>
      <c r="AR35" t="s">
        <v>233</v>
      </c>
      <c r="AS35">
        <f>1/26</f>
        <v>3.8461538461538464E-2</v>
      </c>
      <c r="AT35" t="s">
        <v>234</v>
      </c>
      <c r="AU35">
        <f>1/41</f>
        <v>2.4390243902439025E-2</v>
      </c>
      <c r="AV35" t="s">
        <v>235</v>
      </c>
      <c r="AW35">
        <f>1/34</f>
        <v>2.9411764705882353E-2</v>
      </c>
      <c r="AX35">
        <v>0</v>
      </c>
      <c r="AZ35">
        <v>0</v>
      </c>
      <c r="BB35">
        <v>0</v>
      </c>
      <c r="BD35">
        <f>1/7</f>
        <v>0.14285714285714285</v>
      </c>
      <c r="BE35" s="132">
        <f t="shared" ref="BE35" si="51">AVERAGE(AE35,AG35,AI35,AK35,AM35,AO35,AQ35,AS35,AU35,AW35,AY35,BA35,BC35)</f>
        <v>6.5415394425437465E-2</v>
      </c>
      <c r="BF35" s="132">
        <f t="shared" ref="BF35" si="52">AVERAGE(D35,F35,H35,J35,L35,N35,P35,R35,T35,V35,X35,Z35,AB35,AE35,AG35,AI35,AK35,AM35,AO35,AQ35,AS35,AU35,AW35,AY35,BA35,BC35)</f>
        <v>6.877815964951127E-2</v>
      </c>
      <c r="BG35">
        <f t="shared" si="50"/>
        <v>0.51842033584736824</v>
      </c>
    </row>
    <row r="36" spans="1:59" x14ac:dyDescent="0.25">
      <c r="A36">
        <v>9</v>
      </c>
      <c r="B36" s="132" t="s">
        <v>5</v>
      </c>
      <c r="C36" t="s">
        <v>217</v>
      </c>
      <c r="D36">
        <f>AVERAGE(D33:D35)</f>
        <v>0.14285714285714285</v>
      </c>
      <c r="E36" t="s">
        <v>218</v>
      </c>
      <c r="F36">
        <f>AVERAGE(F33:F35)</f>
        <v>9.7610722610722608E-2</v>
      </c>
      <c r="G36" t="s">
        <v>219</v>
      </c>
      <c r="H36">
        <f>AVERAGE(H33:H35)</f>
        <v>7.6923076923076927E-2</v>
      </c>
      <c r="I36" t="s">
        <v>220</v>
      </c>
      <c r="J36">
        <f>AVERAGE(J33:J35)</f>
        <v>0.11328976034858389</v>
      </c>
      <c r="K36" t="s">
        <v>221</v>
      </c>
      <c r="L36">
        <f>AVERAGE(L33:L35)</f>
        <v>7.0085470085470086E-2</v>
      </c>
      <c r="M36" t="s">
        <v>222</v>
      </c>
      <c r="N36">
        <f>AVERAGE(N33:N35)</f>
        <v>5.1353874883286653E-2</v>
      </c>
      <c r="O36" t="s">
        <v>92</v>
      </c>
      <c r="P36">
        <f>AVERAGE(P33:P35)</f>
        <v>4.3186282316717096E-2</v>
      </c>
      <c r="Q36" t="s">
        <v>223</v>
      </c>
      <c r="R36">
        <f>AVERAGE(R33:R35)</f>
        <v>1.4925373134328358E-2</v>
      </c>
      <c r="S36" t="s">
        <v>224</v>
      </c>
      <c r="T36">
        <f>AVERAGE(T33:T35)</f>
        <v>2.1201976725649607E-2</v>
      </c>
      <c r="U36" t="s">
        <v>225</v>
      </c>
      <c r="V36">
        <f>AVERAGE(V33:V35)</f>
        <v>4.3240284619594969E-2</v>
      </c>
      <c r="W36">
        <v>0</v>
      </c>
      <c r="Y36">
        <v>0</v>
      </c>
      <c r="AA36">
        <v>0</v>
      </c>
      <c r="AC36" s="132">
        <f t="shared" si="1"/>
        <v>6.7467396450457309E-2</v>
      </c>
      <c r="AD36" t="s">
        <v>226</v>
      </c>
      <c r="AE36">
        <f>AVERAGE(AE33:AE35)</f>
        <v>0.1053030303030303</v>
      </c>
      <c r="AF36" t="s">
        <v>227</v>
      </c>
      <c r="AG36">
        <f>AVERAGE(AG33:AG35)</f>
        <v>0.11574074074074074</v>
      </c>
      <c r="AH36" t="s">
        <v>228</v>
      </c>
      <c r="AI36">
        <f>AVERAGE(AI33:AI35)</f>
        <v>9.0455840455840444E-2</v>
      </c>
      <c r="AJ36" t="s">
        <v>229</v>
      </c>
      <c r="AK36">
        <f>AVERAGE(AK33:AK35)</f>
        <v>5.7703081232492993E-2</v>
      </c>
      <c r="AL36" t="s">
        <v>230</v>
      </c>
      <c r="AM36">
        <f>AVERAGE(AM33:AM35)</f>
        <v>2.9411764705882349E-2</v>
      </c>
      <c r="AN36" t="s">
        <v>231</v>
      </c>
      <c r="AO36">
        <f>AVERAGE(AO33:AO35)</f>
        <v>7.0085470085470086E-2</v>
      </c>
      <c r="AP36" t="s">
        <v>232</v>
      </c>
      <c r="AQ36">
        <f>AVERAGE(AQ33:AQ35)</f>
        <v>5.6322818982665529E-2</v>
      </c>
      <c r="AR36" t="s">
        <v>233</v>
      </c>
      <c r="AS36">
        <f>AVERAGE(AS33:AS35)</f>
        <v>3.2176973353443945E-2</v>
      </c>
      <c r="AT36" t="s">
        <v>234</v>
      </c>
      <c r="AU36">
        <f>AVERAGE(AU33:AU35)</f>
        <v>2.1201976725649607E-2</v>
      </c>
      <c r="AV36" t="s">
        <v>235</v>
      </c>
      <c r="AW36">
        <f>AVERAGE(AW33:AW35)</f>
        <v>2.7737924438067912E-2</v>
      </c>
      <c r="AX36">
        <v>0</v>
      </c>
      <c r="AZ36">
        <v>0</v>
      </c>
      <c r="BB36">
        <v>0</v>
      </c>
      <c r="BD36">
        <f>AVERAGE(BD33:BD35)</f>
        <v>0.14761904761904762</v>
      </c>
      <c r="BE36" s="132">
        <f t="shared" ref="BE36" si="53">AVERAGE(AE36,AG36,AI36,AK36,AM36,AO36,AQ36,AS36,AU36,AW36,AY36,BA36,BC36)</f>
        <v>6.0613962102328389E-2</v>
      </c>
      <c r="BF36" s="132">
        <f t="shared" ref="BF36" si="54">AVERAGE(D36,F36,H36,J36,L36,N36,P36,R36,T36,V36,X36,Z36,AB36,AE36,AG36,AI36,AK36,AM36,AO36,AQ36,AS36,AU36,AW36,AY36,BA36,BC36)</f>
        <v>6.4040679276392856E-2</v>
      </c>
      <c r="BG36">
        <f t="shared" si="50"/>
        <v>0.42843263314690461</v>
      </c>
    </row>
    <row r="37" spans="1:59" x14ac:dyDescent="0.25">
      <c r="A37">
        <v>10</v>
      </c>
      <c r="B37" s="132" t="s">
        <v>2</v>
      </c>
      <c r="C37" t="s">
        <v>236</v>
      </c>
      <c r="D37">
        <f>2/13</f>
        <v>0.15384615384615385</v>
      </c>
      <c r="E37" t="s">
        <v>237</v>
      </c>
      <c r="F37">
        <f>3/13</f>
        <v>0.23076923076923078</v>
      </c>
      <c r="G37" t="s">
        <v>238</v>
      </c>
      <c r="H37">
        <f>1/11</f>
        <v>9.0909090909090912E-2</v>
      </c>
      <c r="I37" t="s">
        <v>239</v>
      </c>
      <c r="J37">
        <f>1/11</f>
        <v>9.0909090909090912E-2</v>
      </c>
      <c r="K37" t="s">
        <v>240</v>
      </c>
      <c r="L37">
        <f>1/17</f>
        <v>5.8823529411764705E-2</v>
      </c>
      <c r="M37" t="s">
        <v>241</v>
      </c>
      <c r="N37">
        <f>1/12</f>
        <v>8.3333333333333329E-2</v>
      </c>
      <c r="O37" t="s">
        <v>242</v>
      </c>
      <c r="P37">
        <f>1/41</f>
        <v>2.4390243902439025E-2</v>
      </c>
      <c r="Q37" t="s">
        <v>243</v>
      </c>
      <c r="R37">
        <f>1/26</f>
        <v>3.8461538461538464E-2</v>
      </c>
      <c r="S37" t="s">
        <v>244</v>
      </c>
      <c r="T37">
        <f>1/41</f>
        <v>2.4390243902439025E-2</v>
      </c>
      <c r="U37" t="s">
        <v>245</v>
      </c>
      <c r="V37">
        <f>1/34</f>
        <v>2.9411764705882353E-2</v>
      </c>
      <c r="W37">
        <v>0</v>
      </c>
      <c r="Y37">
        <v>0</v>
      </c>
      <c r="AA37">
        <v>0</v>
      </c>
      <c r="AC37" s="132">
        <f t="shared" si="1"/>
        <v>8.2524422015096341E-2</v>
      </c>
      <c r="AD37" t="s">
        <v>246</v>
      </c>
      <c r="AE37">
        <f>1/11</f>
        <v>9.0909090909090912E-2</v>
      </c>
      <c r="AF37" t="s">
        <v>247</v>
      </c>
      <c r="AG37">
        <f>1/11</f>
        <v>9.0909090909090912E-2</v>
      </c>
      <c r="AH37" t="s">
        <v>248</v>
      </c>
      <c r="AI37">
        <f>1/21</f>
        <v>4.7619047619047616E-2</v>
      </c>
      <c r="AJ37" t="s">
        <v>249</v>
      </c>
      <c r="AK37">
        <f>1/26</f>
        <v>3.8461538461538464E-2</v>
      </c>
      <c r="AL37" t="s">
        <v>250</v>
      </c>
      <c r="AM37">
        <f>1/34</f>
        <v>2.9411764705882353E-2</v>
      </c>
      <c r="AN37" t="s">
        <v>251</v>
      </c>
      <c r="AO37">
        <f>1/17</f>
        <v>5.8823529411764705E-2</v>
      </c>
      <c r="AP37" t="s">
        <v>252</v>
      </c>
      <c r="AQ37">
        <f>1/67</f>
        <v>1.4925373134328358E-2</v>
      </c>
      <c r="AR37" t="s">
        <v>253</v>
      </c>
      <c r="AS37">
        <f>1/41</f>
        <v>2.4390243902439025E-2</v>
      </c>
      <c r="AT37" t="s">
        <v>254</v>
      </c>
      <c r="AU37">
        <f>1/41</f>
        <v>2.4390243902439025E-2</v>
      </c>
      <c r="AV37" t="s">
        <v>255</v>
      </c>
      <c r="AW37">
        <f>1/41</f>
        <v>2.4390243902439025E-2</v>
      </c>
      <c r="AX37">
        <v>0</v>
      </c>
      <c r="AZ37">
        <v>0</v>
      </c>
      <c r="BB37">
        <v>0</v>
      </c>
      <c r="BD37">
        <f>1/10</f>
        <v>0.1</v>
      </c>
      <c r="BE37" s="132">
        <f t="shared" ref="BE37" si="55">AVERAGE(AE37,AG37,AI37,AK37,AM37,AO37,AQ37,AS37,AU37,AW37,AY37,BA37,BC37)</f>
        <v>4.4423016685806047E-2</v>
      </c>
      <c r="BF37" s="132">
        <f t="shared" ref="BF37" si="56">AVERAGE(D37,F37,H37,J37,L37,N37,P37,R37,T37,V37,X37,Z37,AB37,AE37,AG37,AI37,AK37,AM37,AO37,AQ37,AS37,AU37,AW37,AY37,BA37,BC37)</f>
        <v>6.3473719350451194E-2</v>
      </c>
      <c r="BG37">
        <f t="shared" si="50"/>
        <v>0.36947438700902402</v>
      </c>
    </row>
    <row r="38" spans="1:59" x14ac:dyDescent="0.25">
      <c r="A38">
        <v>10</v>
      </c>
      <c r="B38" s="132" t="s">
        <v>3</v>
      </c>
      <c r="C38" t="s">
        <v>236</v>
      </c>
      <c r="D38">
        <f>1/6</f>
        <v>0.16666666666666666</v>
      </c>
      <c r="E38" t="s">
        <v>237</v>
      </c>
      <c r="F38">
        <f>2/9</f>
        <v>0.22222222222222221</v>
      </c>
      <c r="G38" t="s">
        <v>238</v>
      </c>
      <c r="H38">
        <f>1/9</f>
        <v>0.1111111111111111</v>
      </c>
      <c r="I38" t="s">
        <v>239</v>
      </c>
      <c r="J38">
        <f>1/10</f>
        <v>0.1</v>
      </c>
      <c r="K38" t="s">
        <v>240</v>
      </c>
      <c r="L38">
        <f>1/17</f>
        <v>5.8823529411764705E-2</v>
      </c>
      <c r="M38" t="s">
        <v>241</v>
      </c>
      <c r="N38">
        <f>1/10</f>
        <v>0.1</v>
      </c>
      <c r="O38" t="s">
        <v>242</v>
      </c>
      <c r="P38">
        <f>1/26</f>
        <v>3.8461538461538464E-2</v>
      </c>
      <c r="Q38" t="s">
        <v>243</v>
      </c>
      <c r="R38">
        <f>1/26</f>
        <v>3.8461538461538464E-2</v>
      </c>
      <c r="S38" t="s">
        <v>244</v>
      </c>
      <c r="T38">
        <f>1/34</f>
        <v>2.9411764705882353E-2</v>
      </c>
      <c r="U38" t="s">
        <v>245</v>
      </c>
      <c r="V38">
        <f>1/23</f>
        <v>4.3478260869565216E-2</v>
      </c>
      <c r="W38">
        <v>0</v>
      </c>
      <c r="Y38">
        <v>0</v>
      </c>
      <c r="AA38">
        <v>0</v>
      </c>
      <c r="AC38" s="132">
        <f t="shared" si="1"/>
        <v>9.0863663191028912E-2</v>
      </c>
      <c r="AD38" t="s">
        <v>246</v>
      </c>
      <c r="AE38">
        <f>1/13</f>
        <v>7.6923076923076927E-2</v>
      </c>
      <c r="AF38" t="s">
        <v>247</v>
      </c>
      <c r="AG38">
        <f>1/12</f>
        <v>8.3333333333333329E-2</v>
      </c>
      <c r="AH38" t="s">
        <v>248</v>
      </c>
      <c r="AI38">
        <f>1/26</f>
        <v>3.8461538461538464E-2</v>
      </c>
      <c r="AJ38" t="s">
        <v>249</v>
      </c>
      <c r="AK38">
        <f>1/41</f>
        <v>2.4390243902439025E-2</v>
      </c>
      <c r="AL38" t="s">
        <v>250</v>
      </c>
      <c r="AM38">
        <f>1/34</f>
        <v>2.9411764705882353E-2</v>
      </c>
      <c r="AN38" t="s">
        <v>251</v>
      </c>
      <c r="AO38">
        <f>1/23</f>
        <v>4.3478260869565216E-2</v>
      </c>
      <c r="AP38" t="s">
        <v>252</v>
      </c>
      <c r="AQ38">
        <f>1/81</f>
        <v>1.2345679012345678E-2</v>
      </c>
      <c r="AR38" t="s">
        <v>253</v>
      </c>
      <c r="AS38">
        <f>1/41</f>
        <v>2.4390243902439025E-2</v>
      </c>
      <c r="AT38" t="s">
        <v>254</v>
      </c>
      <c r="AU38">
        <f>1/41</f>
        <v>2.4390243902439025E-2</v>
      </c>
      <c r="AV38" t="s">
        <v>255</v>
      </c>
      <c r="AW38">
        <f>1/51</f>
        <v>1.9607843137254902E-2</v>
      </c>
      <c r="AX38">
        <v>0</v>
      </c>
      <c r="AZ38">
        <v>0</v>
      </c>
      <c r="BB38">
        <v>0</v>
      </c>
      <c r="BD38">
        <f>2/17</f>
        <v>0.11764705882352941</v>
      </c>
      <c r="BE38" s="132">
        <f t="shared" ref="BE38" si="57">AVERAGE(AE38,AG38,AI38,AK38,AM38,AO38,AQ38,AS38,AU38,AW38,AY38,BA38,BC38)</f>
        <v>3.7673222815031396E-2</v>
      </c>
      <c r="BF38" s="132">
        <f t="shared" ref="BF38" si="58">AVERAGE(D38,F38,H38,J38,L38,N38,P38,R38,T38,V38,X38,Z38,AB38,AE38,AG38,AI38,AK38,AM38,AO38,AQ38,AS38,AU38,AW38,AY38,BA38,BC38)</f>
        <v>6.4268443003030154E-2</v>
      </c>
      <c r="BG38">
        <f t="shared" si="50"/>
        <v>0.40301591888413246</v>
      </c>
    </row>
    <row r="39" spans="1:59" x14ac:dyDescent="0.25">
      <c r="A39">
        <v>10</v>
      </c>
      <c r="B39" s="132" t="s">
        <v>4</v>
      </c>
      <c r="C39" t="s">
        <v>236</v>
      </c>
      <c r="D39">
        <f>1/6</f>
        <v>0.16666666666666666</v>
      </c>
      <c r="E39" t="s">
        <v>237</v>
      </c>
      <c r="F39">
        <f>1/4</f>
        <v>0.25</v>
      </c>
      <c r="G39" t="s">
        <v>238</v>
      </c>
      <c r="H39">
        <f>1/7</f>
        <v>0.14285714285714285</v>
      </c>
      <c r="I39" t="s">
        <v>239</v>
      </c>
      <c r="J39">
        <f>1/9</f>
        <v>0.1111111111111111</v>
      </c>
      <c r="K39" t="s">
        <v>240</v>
      </c>
      <c r="L39">
        <f>1/17</f>
        <v>5.8823529411764705E-2</v>
      </c>
      <c r="M39" t="s">
        <v>241</v>
      </c>
      <c r="N39">
        <f>1/10</f>
        <v>0.1</v>
      </c>
      <c r="O39" t="s">
        <v>242</v>
      </c>
      <c r="P39">
        <f>1/34</f>
        <v>2.9411764705882353E-2</v>
      </c>
      <c r="Q39" t="s">
        <v>243</v>
      </c>
      <c r="R39">
        <f>1/21</f>
        <v>4.7619047619047616E-2</v>
      </c>
      <c r="S39" t="s">
        <v>244</v>
      </c>
      <c r="T39">
        <f>1/26</f>
        <v>3.8461538461538464E-2</v>
      </c>
      <c r="U39" t="s">
        <v>245</v>
      </c>
      <c r="V39">
        <f>1/17</f>
        <v>5.8823529411764705E-2</v>
      </c>
      <c r="W39">
        <v>0</v>
      </c>
      <c r="Y39">
        <v>0</v>
      </c>
      <c r="AA39">
        <v>0</v>
      </c>
      <c r="AC39" s="132">
        <f t="shared" si="1"/>
        <v>0.10037743302449184</v>
      </c>
      <c r="AD39" t="s">
        <v>246</v>
      </c>
      <c r="AE39">
        <f>1/12</f>
        <v>8.3333333333333329E-2</v>
      </c>
      <c r="AF39" t="s">
        <v>247</v>
      </c>
      <c r="AG39">
        <f>1/12</f>
        <v>8.3333333333333329E-2</v>
      </c>
      <c r="AH39" t="s">
        <v>248</v>
      </c>
      <c r="AI39">
        <f>1/17</f>
        <v>5.8823529411764705E-2</v>
      </c>
      <c r="AJ39" t="s">
        <v>249</v>
      </c>
      <c r="AK39">
        <f>1/13</f>
        <v>7.6923076923076927E-2</v>
      </c>
      <c r="AL39" t="s">
        <v>250</v>
      </c>
      <c r="AM39">
        <f>1/34</f>
        <v>2.9411764705882353E-2</v>
      </c>
      <c r="AN39" t="s">
        <v>251</v>
      </c>
      <c r="AO39">
        <f>1/17</f>
        <v>5.8823529411764705E-2</v>
      </c>
      <c r="AP39" t="s">
        <v>252</v>
      </c>
      <c r="AQ39">
        <f>1/101</f>
        <v>9.9009900990099011E-3</v>
      </c>
      <c r="AR39" t="s">
        <v>253</v>
      </c>
      <c r="AS39">
        <f>1/26</f>
        <v>3.8461538461538464E-2</v>
      </c>
      <c r="AT39" t="s">
        <v>254</v>
      </c>
      <c r="AU39">
        <f>1/41</f>
        <v>2.4390243902439025E-2</v>
      </c>
      <c r="AV39" t="s">
        <v>255</v>
      </c>
      <c r="AW39">
        <f>1/51</f>
        <v>1.9607843137254902E-2</v>
      </c>
      <c r="AX39">
        <v>0</v>
      </c>
      <c r="AZ39">
        <v>0</v>
      </c>
      <c r="BB39">
        <v>0</v>
      </c>
      <c r="BD39">
        <f>2/17</f>
        <v>0.11764705882352941</v>
      </c>
      <c r="BE39" s="132">
        <f t="shared" ref="BE39" si="59">AVERAGE(AE39,AG39,AI39,AK39,AM39,AO39,AQ39,AS39,AU39,AW39,AY39,BA39,BC39)</f>
        <v>4.8300918271939768E-2</v>
      </c>
      <c r="BF39" s="132">
        <f t="shared" ref="BF39" si="60">AVERAGE(D39,F39,H39,J39,L39,N39,P39,R39,T39,V39,X39,Z39,AB39,AE39,AG39,AI39,AK39,AM39,AO39,AQ39,AS39,AU39,AW39,AY39,BA39,BC39)</f>
        <v>7.4339175648215794E-2</v>
      </c>
      <c r="BG39">
        <f t="shared" si="50"/>
        <v>0.60443057178784532</v>
      </c>
    </row>
    <row r="40" spans="1:59" x14ac:dyDescent="0.25">
      <c r="A40">
        <v>10</v>
      </c>
      <c r="B40" s="132" t="s">
        <v>5</v>
      </c>
      <c r="C40" t="s">
        <v>236</v>
      </c>
      <c r="D40">
        <f>AVERAGE(D37:D39)</f>
        <v>0.16239316239316237</v>
      </c>
      <c r="E40" t="s">
        <v>237</v>
      </c>
      <c r="F40">
        <f>AVERAGE(F37:F39)</f>
        <v>0.23433048433048431</v>
      </c>
      <c r="G40" t="s">
        <v>238</v>
      </c>
      <c r="H40">
        <f>AVERAGE(H37:H39)</f>
        <v>0.11495911495911497</v>
      </c>
      <c r="I40" t="s">
        <v>239</v>
      </c>
      <c r="J40">
        <f>AVERAGE(J37:J39)</f>
        <v>0.10067340067340068</v>
      </c>
      <c r="K40" t="s">
        <v>240</v>
      </c>
      <c r="L40">
        <f>AVERAGE(L37:L39)</f>
        <v>5.8823529411764698E-2</v>
      </c>
      <c r="M40" t="s">
        <v>241</v>
      </c>
      <c r="N40">
        <f>AVERAGE(N37:N39)</f>
        <v>9.4444444444444442E-2</v>
      </c>
      <c r="O40" t="s">
        <v>242</v>
      </c>
      <c r="P40">
        <f>AVERAGE(P37:P39)</f>
        <v>3.0754515689953282E-2</v>
      </c>
      <c r="Q40" t="s">
        <v>243</v>
      </c>
      <c r="R40">
        <f>AVERAGE(R37:R39)</f>
        <v>4.1514041514041512E-2</v>
      </c>
      <c r="S40" t="s">
        <v>244</v>
      </c>
      <c r="T40">
        <f>AVERAGE(T37:T39)</f>
        <v>3.0754515689953282E-2</v>
      </c>
      <c r="U40" t="s">
        <v>245</v>
      </c>
      <c r="V40">
        <f>AVERAGE(V37:V39)</f>
        <v>4.3904518329070753E-2</v>
      </c>
      <c r="W40">
        <v>0</v>
      </c>
      <c r="Y40">
        <v>0</v>
      </c>
      <c r="AA40">
        <v>0</v>
      </c>
      <c r="AC40" s="132">
        <f t="shared" si="1"/>
        <v>9.1255172743539018E-2</v>
      </c>
      <c r="AD40" t="s">
        <v>246</v>
      </c>
      <c r="AE40">
        <f>AVERAGE(AE37:AE39)</f>
        <v>8.3721833721833727E-2</v>
      </c>
      <c r="AF40" t="s">
        <v>247</v>
      </c>
      <c r="AG40">
        <f>AVERAGE(AG37:AG39)</f>
        <v>8.5858585858585856E-2</v>
      </c>
      <c r="AH40" t="s">
        <v>248</v>
      </c>
      <c r="AI40">
        <f>AVERAGE(AI37:AI39)</f>
        <v>4.830137183078359E-2</v>
      </c>
      <c r="AJ40" t="s">
        <v>249</v>
      </c>
      <c r="AK40">
        <f>AVERAGE(AK37:AK39)</f>
        <v>4.6591619762351467E-2</v>
      </c>
      <c r="AL40" t="s">
        <v>250</v>
      </c>
      <c r="AM40">
        <f>AVERAGE(AM37:AM39)</f>
        <v>2.9411764705882349E-2</v>
      </c>
      <c r="AN40" t="s">
        <v>251</v>
      </c>
      <c r="AO40">
        <f>AVERAGE(AO37:AO39)</f>
        <v>5.3708439897698211E-2</v>
      </c>
      <c r="AP40" t="s">
        <v>252</v>
      </c>
      <c r="AQ40">
        <f>AVERAGE(AQ37:AQ39)</f>
        <v>1.2390680748561313E-2</v>
      </c>
      <c r="AR40" t="s">
        <v>253</v>
      </c>
      <c r="AS40">
        <f>AVERAGE(AS37:AS39)</f>
        <v>2.9080675422138838E-2</v>
      </c>
      <c r="AT40" t="s">
        <v>254</v>
      </c>
      <c r="AU40">
        <f>AVERAGE(AU37:AU39)</f>
        <v>2.4390243902439029E-2</v>
      </c>
      <c r="AV40" t="s">
        <v>255</v>
      </c>
      <c r="AW40">
        <f>AVERAGE(AW37:AW39)</f>
        <v>2.1201976725649607E-2</v>
      </c>
      <c r="AX40">
        <v>0</v>
      </c>
      <c r="AZ40">
        <v>0</v>
      </c>
      <c r="BB40">
        <v>0</v>
      </c>
      <c r="BD40">
        <f>AVERAGE(BD37:BD39)</f>
        <v>0.11176470588235295</v>
      </c>
      <c r="BE40" s="132">
        <f t="shared" ref="BE40" si="61">AVERAGE(AE40,AG40,AI40,AK40,AM40,AO40,AQ40,AS40,AU40,AW40,AY40,BA40,BC40)</f>
        <v>4.3465719257592399E-2</v>
      </c>
      <c r="BF40" s="132">
        <f t="shared" ref="BF40" si="62">AVERAGE(D40,F40,H40,J40,L40,N40,P40,R40,T40,V40,X40,Z40,AB40,AE40,AG40,AI40,AK40,AM40,AO40,AQ40,AS40,AU40,AW40,AY40,BA40,BC40)</f>
        <v>6.7360446000565719E-2</v>
      </c>
      <c r="BG40">
        <f t="shared" si="50"/>
        <v>0.45897362589366741</v>
      </c>
    </row>
    <row r="41" spans="1:59" x14ac:dyDescent="0.25">
      <c r="A41">
        <v>11</v>
      </c>
      <c r="B41" s="132" t="s">
        <v>2</v>
      </c>
      <c r="C41" t="s">
        <v>256</v>
      </c>
      <c r="D41">
        <f>1/34</f>
        <v>2.9411764705882353E-2</v>
      </c>
      <c r="E41" t="s">
        <v>257</v>
      </c>
      <c r="F41">
        <f>1/5</f>
        <v>0.2</v>
      </c>
      <c r="G41" t="s">
        <v>258</v>
      </c>
      <c r="H41">
        <f>1/5</f>
        <v>0.2</v>
      </c>
      <c r="I41" t="s">
        <v>259</v>
      </c>
      <c r="J41">
        <f>4/15</f>
        <v>0.26666666666666666</v>
      </c>
      <c r="K41" t="s">
        <v>260</v>
      </c>
      <c r="L41">
        <f>1/12</f>
        <v>8.3333333333333329E-2</v>
      </c>
      <c r="M41" t="s">
        <v>261</v>
      </c>
      <c r="N41">
        <f>1/26</f>
        <v>3.8461538461538464E-2</v>
      </c>
      <c r="O41" t="s">
        <v>92</v>
      </c>
      <c r="P41">
        <f>1/12</f>
        <v>8.3333333333333329E-2</v>
      </c>
      <c r="Q41" t="s">
        <v>262</v>
      </c>
      <c r="R41">
        <f>1/41</f>
        <v>2.4390243902439025E-2</v>
      </c>
      <c r="S41" t="s">
        <v>263</v>
      </c>
      <c r="T41">
        <f>1/29</f>
        <v>3.4482758620689655E-2</v>
      </c>
      <c r="U41" t="s">
        <v>264</v>
      </c>
      <c r="V41">
        <f>1/34</f>
        <v>2.9411764705882353E-2</v>
      </c>
      <c r="W41" t="s">
        <v>265</v>
      </c>
      <c r="X41">
        <f>1/34</f>
        <v>2.9411764705882353E-2</v>
      </c>
      <c r="Y41" t="s">
        <v>266</v>
      </c>
      <c r="Z41">
        <f>1/41</f>
        <v>2.4390243902439025E-2</v>
      </c>
      <c r="AA41">
        <v>0</v>
      </c>
      <c r="AC41" s="132">
        <f t="shared" si="1"/>
        <v>8.6941117694840545E-2</v>
      </c>
      <c r="AD41" t="s">
        <v>267</v>
      </c>
      <c r="AE41">
        <f>1/10</f>
        <v>0.1</v>
      </c>
      <c r="AF41" t="s">
        <v>268</v>
      </c>
      <c r="AG41">
        <f>1/26</f>
        <v>3.8461538461538464E-2</v>
      </c>
      <c r="AH41" t="s">
        <v>269</v>
      </c>
      <c r="AI41">
        <f>1/17</f>
        <v>5.8823529411764705E-2</v>
      </c>
      <c r="AJ41" t="s">
        <v>270</v>
      </c>
      <c r="AK41">
        <f>1/21</f>
        <v>4.7619047619047616E-2</v>
      </c>
      <c r="AL41" t="s">
        <v>271</v>
      </c>
      <c r="AM41">
        <f>1/21</f>
        <v>4.7619047619047616E-2</v>
      </c>
      <c r="AN41" t="s">
        <v>272</v>
      </c>
      <c r="AO41">
        <f>1/67</f>
        <v>1.4925373134328358E-2</v>
      </c>
      <c r="AP41" t="s">
        <v>273</v>
      </c>
      <c r="AQ41">
        <f>1/67</f>
        <v>1.4925373134328358E-2</v>
      </c>
      <c r="AR41" t="s">
        <v>274</v>
      </c>
      <c r="AS41">
        <f>1/67</f>
        <v>1.4925373134328358E-2</v>
      </c>
      <c r="AT41" t="s">
        <v>275</v>
      </c>
      <c r="AU41">
        <f>1/51</f>
        <v>1.9607843137254902E-2</v>
      </c>
      <c r="AV41" t="s">
        <v>276</v>
      </c>
      <c r="AW41">
        <f>1/67</f>
        <v>1.4925373134328358E-2</v>
      </c>
      <c r="AX41">
        <v>0</v>
      </c>
      <c r="AZ41">
        <v>0</v>
      </c>
      <c r="BB41">
        <v>0</v>
      </c>
      <c r="BD41">
        <f>1/14</f>
        <v>7.1428571428571425E-2</v>
      </c>
      <c r="BE41" s="132">
        <f t="shared" ref="BE41" si="63">AVERAGE(AE41,AG41,AI41,AK41,AM41,AO41,AQ41,AS41,AU41,AW41,AY41,BA41,BC41)</f>
        <v>3.7183249878596669E-2</v>
      </c>
      <c r="BF41" s="132">
        <f t="shared" ref="BF41" si="64">AVERAGE(D41,F41,H41,J41,L41,N41,P41,R41,T41,V41,X41,Z41,AB41,AE41,AG41,AI41,AK41,AM41,AO41,AQ41,AS41,AU41,AW41,AY41,BA41,BC41)</f>
        <v>6.4323905051093352E-2</v>
      </c>
      <c r="BG41">
        <f t="shared" si="50"/>
        <v>0.48655448255262512</v>
      </c>
    </row>
    <row r="42" spans="1:59" x14ac:dyDescent="0.25">
      <c r="A42">
        <v>11</v>
      </c>
      <c r="B42" s="132" t="s">
        <v>3</v>
      </c>
      <c r="C42" t="s">
        <v>256</v>
      </c>
      <c r="D42">
        <f>1/26</f>
        <v>3.8461538461538464E-2</v>
      </c>
      <c r="E42" t="s">
        <v>257</v>
      </c>
      <c r="F42">
        <f>2/9</f>
        <v>0.22222222222222221</v>
      </c>
      <c r="G42" t="s">
        <v>258</v>
      </c>
      <c r="H42">
        <f>1/5</f>
        <v>0.2</v>
      </c>
      <c r="I42" t="s">
        <v>259</v>
      </c>
      <c r="J42">
        <f>2/7</f>
        <v>0.2857142857142857</v>
      </c>
      <c r="K42" t="s">
        <v>260</v>
      </c>
      <c r="L42">
        <f>1/9</f>
        <v>0.1111111111111111</v>
      </c>
      <c r="M42" t="s">
        <v>261</v>
      </c>
      <c r="N42">
        <f>1/34</f>
        <v>2.9411764705882353E-2</v>
      </c>
      <c r="O42" t="s">
        <v>92</v>
      </c>
      <c r="P42">
        <f>2/15</f>
        <v>0.13333333333333333</v>
      </c>
      <c r="Q42" t="s">
        <v>262</v>
      </c>
      <c r="R42">
        <f>1/26</f>
        <v>3.8461538461538464E-2</v>
      </c>
      <c r="S42" t="s">
        <v>263</v>
      </c>
      <c r="T42">
        <f>1/26</f>
        <v>3.8461538461538464E-2</v>
      </c>
      <c r="U42" t="s">
        <v>264</v>
      </c>
      <c r="V42">
        <f>1/26</f>
        <v>3.8461538461538464E-2</v>
      </c>
      <c r="W42" t="s">
        <v>265</v>
      </c>
      <c r="X42">
        <f>1/26</f>
        <v>3.8461538461538464E-2</v>
      </c>
      <c r="Y42" t="s">
        <v>266</v>
      </c>
      <c r="Z42">
        <f>1/26</f>
        <v>3.8461538461538464E-2</v>
      </c>
      <c r="AA42">
        <v>0</v>
      </c>
      <c r="AC42" s="132">
        <f t="shared" si="1"/>
        <v>0.1010468289880055</v>
      </c>
      <c r="AD42" t="s">
        <v>267</v>
      </c>
      <c r="AE42">
        <f>1/10</f>
        <v>0.1</v>
      </c>
      <c r="AF42" t="s">
        <v>268</v>
      </c>
      <c r="AG42">
        <f>1/26</f>
        <v>3.8461538461538464E-2</v>
      </c>
      <c r="AH42" t="s">
        <v>269</v>
      </c>
      <c r="AI42">
        <f>1/17</f>
        <v>5.8823529411764705E-2</v>
      </c>
      <c r="AJ42" t="s">
        <v>270</v>
      </c>
      <c r="AK42">
        <f>1/17</f>
        <v>5.8823529411764705E-2</v>
      </c>
      <c r="AL42" t="s">
        <v>271</v>
      </c>
      <c r="AM42">
        <f>1/17</f>
        <v>5.8823529411764705E-2</v>
      </c>
      <c r="AN42" t="s">
        <v>272</v>
      </c>
      <c r="AO42">
        <f>1/67</f>
        <v>1.4925373134328358E-2</v>
      </c>
      <c r="AP42" t="s">
        <v>273</v>
      </c>
      <c r="AQ42">
        <f>1/67</f>
        <v>1.4925373134328358E-2</v>
      </c>
      <c r="AR42" t="s">
        <v>274</v>
      </c>
      <c r="AS42">
        <f>1/34</f>
        <v>2.9411764705882353E-2</v>
      </c>
      <c r="AT42" t="s">
        <v>275</v>
      </c>
      <c r="AU42">
        <f>1/34</f>
        <v>2.9411764705882353E-2</v>
      </c>
      <c r="AV42" t="s">
        <v>276</v>
      </c>
      <c r="AW42">
        <f>1/34</f>
        <v>2.9411764705882353E-2</v>
      </c>
      <c r="AX42">
        <v>0</v>
      </c>
      <c r="AZ42">
        <v>0</v>
      </c>
      <c r="BB42">
        <v>0</v>
      </c>
      <c r="BD42">
        <f>1/10</f>
        <v>0.1</v>
      </c>
      <c r="BE42" s="132">
        <f t="shared" ref="BE42" si="65">AVERAGE(AE42,AG42,AI42,AK42,AM42,AO42,AQ42,AS42,AU42,AW42,AY42,BA42,BC42)</f>
        <v>4.3301816708313637E-2</v>
      </c>
      <c r="BF42" s="132">
        <f t="shared" ref="BF42" si="66">AVERAGE(D42,F42,H42,J42,L42,N42,P42,R42,T42,V42,X42,Z42,AB42,AE42,AG42,AI42,AK42,AM42,AO42,AQ42,AS42,AU42,AW42,AY42,BA42,BC42)</f>
        <v>7.4799096133600113E-2</v>
      </c>
      <c r="BG42">
        <f t="shared" si="50"/>
        <v>0.74558011493920251</v>
      </c>
    </row>
    <row r="43" spans="1:59" x14ac:dyDescent="0.25">
      <c r="A43">
        <v>11</v>
      </c>
      <c r="B43" s="132" t="s">
        <v>5</v>
      </c>
      <c r="C43" t="s">
        <v>256</v>
      </c>
      <c r="D43">
        <f>AVERAGE(D41:D42)</f>
        <v>3.3936651583710412E-2</v>
      </c>
      <c r="E43" t="s">
        <v>257</v>
      </c>
      <c r="F43">
        <f>AVERAGE(F41:F42)</f>
        <v>0.21111111111111111</v>
      </c>
      <c r="G43" t="s">
        <v>258</v>
      </c>
      <c r="H43">
        <f>AVERAGE(H41:H42)</f>
        <v>0.2</v>
      </c>
      <c r="I43" t="s">
        <v>259</v>
      </c>
      <c r="J43">
        <f>AVERAGE(J41:J42)</f>
        <v>0.27619047619047621</v>
      </c>
      <c r="K43" t="s">
        <v>260</v>
      </c>
      <c r="L43">
        <f>AVERAGE(L41:L42)</f>
        <v>9.722222222222221E-2</v>
      </c>
      <c r="M43" t="s">
        <v>261</v>
      </c>
      <c r="N43">
        <f>AVERAGE(N41:N42)</f>
        <v>3.3936651583710412E-2</v>
      </c>
      <c r="O43" t="s">
        <v>92</v>
      </c>
      <c r="P43">
        <f>AVERAGE(P41:P42)</f>
        <v>0.10833333333333334</v>
      </c>
      <c r="Q43" t="s">
        <v>262</v>
      </c>
      <c r="R43">
        <f>AVERAGE(R41:R42)</f>
        <v>3.1425891181988741E-2</v>
      </c>
      <c r="S43" t="s">
        <v>263</v>
      </c>
      <c r="T43">
        <f>AVERAGE(T41:T42)</f>
        <v>3.6472148541114059E-2</v>
      </c>
      <c r="U43" t="s">
        <v>264</v>
      </c>
      <c r="V43">
        <f>AVERAGE(V41:V42)</f>
        <v>3.3936651583710412E-2</v>
      </c>
      <c r="W43" t="s">
        <v>265</v>
      </c>
      <c r="X43">
        <f>AVERAGE(X41:X42)</f>
        <v>3.3936651583710412E-2</v>
      </c>
      <c r="Y43" t="s">
        <v>266</v>
      </c>
      <c r="Z43">
        <f>AVERAGE(Z41:Z42)</f>
        <v>3.1425891181988741E-2</v>
      </c>
      <c r="AA43">
        <v>0</v>
      </c>
      <c r="AC43" s="132">
        <f t="shared" si="1"/>
        <v>9.3993973341423023E-2</v>
      </c>
      <c r="AD43" t="s">
        <v>267</v>
      </c>
      <c r="AE43">
        <f>AVERAGE(AE41:AE42)</f>
        <v>0.1</v>
      </c>
      <c r="AF43" t="s">
        <v>268</v>
      </c>
      <c r="AG43">
        <f>AVERAGE(AG41:AG42)</f>
        <v>3.8461538461538464E-2</v>
      </c>
      <c r="AH43" t="s">
        <v>269</v>
      </c>
      <c r="AI43">
        <f>AVERAGE(AI41:AI42)</f>
        <v>5.8823529411764705E-2</v>
      </c>
      <c r="AJ43" t="s">
        <v>270</v>
      </c>
      <c r="AK43">
        <f>AVERAGE(AK41:AK42)</f>
        <v>5.3221288515406161E-2</v>
      </c>
      <c r="AL43" t="s">
        <v>271</v>
      </c>
      <c r="AM43">
        <f>AVERAGE(AM41:AM42)</f>
        <v>5.3221288515406161E-2</v>
      </c>
      <c r="AN43" t="s">
        <v>272</v>
      </c>
      <c r="AO43">
        <f>AVERAGE(AO41:AO42)</f>
        <v>1.4925373134328358E-2</v>
      </c>
      <c r="AP43" t="s">
        <v>273</v>
      </c>
      <c r="AQ43">
        <f>AVERAGE(AQ41:AQ42)</f>
        <v>1.4925373134328358E-2</v>
      </c>
      <c r="AR43" t="s">
        <v>274</v>
      </c>
      <c r="AS43">
        <f>AVERAGE(AS41:AS42)</f>
        <v>2.2168568920105356E-2</v>
      </c>
      <c r="AT43" t="s">
        <v>275</v>
      </c>
      <c r="AU43">
        <f>AVERAGE(AU41:AU42)</f>
        <v>2.4509803921568627E-2</v>
      </c>
      <c r="AV43" t="s">
        <v>276</v>
      </c>
      <c r="AW43">
        <f>AVERAGE(AW41:AW42)</f>
        <v>2.2168568920105356E-2</v>
      </c>
      <c r="AX43">
        <v>0</v>
      </c>
      <c r="AZ43">
        <v>0</v>
      </c>
      <c r="BB43">
        <v>0</v>
      </c>
      <c r="BD43">
        <f>AVERAGE(BD41:BD42)</f>
        <v>8.5714285714285715E-2</v>
      </c>
      <c r="BE43" s="132">
        <f t="shared" ref="BE43" si="67">AVERAGE(AE43,AG43,AI43,AK43,AM43,AO43,AQ43,AS43,AU43,AW43,AY43,BA43,BC43)</f>
        <v>4.024253329345516E-2</v>
      </c>
      <c r="BF43" s="132">
        <f t="shared" ref="BF43" si="68">AVERAGE(D43,F43,H43,J43,L43,N43,P43,R43,T43,V43,X43,Z43,AB43,AE43,AG43,AI43,AK43,AM43,AO43,AQ43,AS43,AU43,AW43,AY43,BA43,BC43)</f>
        <v>6.9561500592346739E-2</v>
      </c>
      <c r="BG43">
        <f t="shared" si="50"/>
        <v>0.61606729874591393</v>
      </c>
    </row>
    <row r="44" spans="1:59" x14ac:dyDescent="0.25">
      <c r="A44">
        <v>12</v>
      </c>
      <c r="B44" s="132" t="s">
        <v>3</v>
      </c>
      <c r="C44" t="s">
        <v>277</v>
      </c>
      <c r="D44">
        <f>1/19</f>
        <v>5.2631578947368418E-2</v>
      </c>
      <c r="E44" t="s">
        <v>278</v>
      </c>
      <c r="F44">
        <f>1/19</f>
        <v>5.2631578947368418E-2</v>
      </c>
      <c r="G44" t="s">
        <v>279</v>
      </c>
      <c r="H44">
        <f>1/23</f>
        <v>4.3478260869565216E-2</v>
      </c>
      <c r="I44" t="s">
        <v>280</v>
      </c>
      <c r="J44">
        <f>1/9</f>
        <v>0.1111111111111111</v>
      </c>
      <c r="K44" t="s">
        <v>281</v>
      </c>
      <c r="L44">
        <f>1/13</f>
        <v>7.6923076923076927E-2</v>
      </c>
      <c r="M44" t="s">
        <v>301</v>
      </c>
      <c r="N44">
        <f>1/17</f>
        <v>5.8823529411764705E-2</v>
      </c>
      <c r="O44" t="s">
        <v>282</v>
      </c>
      <c r="P44">
        <f>1/34</f>
        <v>2.9411764705882353E-2</v>
      </c>
      <c r="Q44" t="s">
        <v>283</v>
      </c>
      <c r="R44">
        <f>1/41</f>
        <v>2.4390243902439025E-2</v>
      </c>
      <c r="S44" t="s">
        <v>284</v>
      </c>
      <c r="T44">
        <f>1/67</f>
        <v>1.4925373134328358E-2</v>
      </c>
      <c r="U44" t="s">
        <v>285</v>
      </c>
      <c r="V44">
        <f>1/67</f>
        <v>1.4925373134328358E-2</v>
      </c>
      <c r="W44" t="s">
        <v>286</v>
      </c>
      <c r="X44">
        <f>1/51</f>
        <v>1.9607843137254902E-2</v>
      </c>
      <c r="Y44" t="s">
        <v>287</v>
      </c>
      <c r="Z44">
        <f>1/67</f>
        <v>1.4925373134328358E-2</v>
      </c>
      <c r="AA44">
        <v>0</v>
      </c>
      <c r="AC44" s="132">
        <f t="shared" si="1"/>
        <v>4.2815425613234682E-2</v>
      </c>
      <c r="AD44" t="s">
        <v>288</v>
      </c>
      <c r="AE44">
        <f>1/8</f>
        <v>0.125</v>
      </c>
      <c r="AF44" t="s">
        <v>289</v>
      </c>
      <c r="AG44">
        <f>2/17</f>
        <v>0.11764705882352941</v>
      </c>
      <c r="AH44" t="s">
        <v>290</v>
      </c>
      <c r="AI44">
        <f>1/34</f>
        <v>2.9411764705882353E-2</v>
      </c>
      <c r="AJ44" t="s">
        <v>291</v>
      </c>
      <c r="AK44">
        <f>1/7</f>
        <v>0.14285714285714285</v>
      </c>
      <c r="AL44" t="s">
        <v>292</v>
      </c>
      <c r="AM44">
        <f>1/10</f>
        <v>0.1</v>
      </c>
      <c r="AN44" t="s">
        <v>293</v>
      </c>
      <c r="AO44">
        <f>1/9</f>
        <v>0.1111111111111111</v>
      </c>
      <c r="AP44" t="s">
        <v>294</v>
      </c>
      <c r="AQ44">
        <f>1/15</f>
        <v>6.6666666666666666E-2</v>
      </c>
      <c r="AR44" t="s">
        <v>295</v>
      </c>
      <c r="AS44">
        <f>1/21</f>
        <v>4.7619047619047616E-2</v>
      </c>
      <c r="AT44" t="s">
        <v>296</v>
      </c>
      <c r="AU44">
        <f>1/26</f>
        <v>3.8461538461538464E-2</v>
      </c>
      <c r="AV44" t="s">
        <v>297</v>
      </c>
      <c r="AW44">
        <f>1/34</f>
        <v>2.9411764705882353E-2</v>
      </c>
      <c r="AX44" t="s">
        <v>298</v>
      </c>
      <c r="AY44">
        <f>1/41</f>
        <v>2.4390243902439025E-2</v>
      </c>
      <c r="AZ44" t="s">
        <v>299</v>
      </c>
      <c r="BA44">
        <f>1/41</f>
        <v>2.4390243902439025E-2</v>
      </c>
      <c r="BB44" t="s">
        <v>300</v>
      </c>
      <c r="BC44">
        <f>1/26</f>
        <v>3.8461538461538464E-2</v>
      </c>
      <c r="BD44">
        <f>2/17</f>
        <v>0.11764705882352941</v>
      </c>
      <c r="BE44" s="132">
        <f t="shared" ref="BE44" si="69">AVERAGE(AE44,AG44,AI44,AK44,AM44,AO44,AQ44,AS44,AU44,AW44,AY44,BA44,BC44)</f>
        <v>6.8879086247478266E-2</v>
      </c>
      <c r="BF44" s="132">
        <f t="shared" ref="BF44" si="70">AVERAGE(D44,F44,H44,J44,L44,N44,P44,R44,T44,V44,X44,Z44,AB44,AE44,AG44,AI44,AK44,AM44,AO44,AQ44,AS44,AU44,AW44,AY44,BA44,BC44)</f>
        <v>5.6368529143041357E-2</v>
      </c>
      <c r="BG44">
        <f t="shared" si="50"/>
        <v>0.52686028739956337</v>
      </c>
    </row>
    <row r="45" spans="1:59" x14ac:dyDescent="0.25">
      <c r="A45">
        <v>12</v>
      </c>
      <c r="B45" s="132" t="s">
        <v>4</v>
      </c>
      <c r="C45" t="s">
        <v>277</v>
      </c>
      <c r="D45">
        <f>1/19</f>
        <v>5.2631578947368418E-2</v>
      </c>
      <c r="E45" t="s">
        <v>278</v>
      </c>
      <c r="F45">
        <f>1/21</f>
        <v>4.7619047619047616E-2</v>
      </c>
      <c r="G45" t="s">
        <v>279</v>
      </c>
      <c r="H45">
        <f>1/34</f>
        <v>2.9411764705882353E-2</v>
      </c>
      <c r="I45" t="s">
        <v>280</v>
      </c>
      <c r="J45">
        <f>1/9</f>
        <v>0.1111111111111111</v>
      </c>
      <c r="K45" t="s">
        <v>281</v>
      </c>
      <c r="L45">
        <f>1/13</f>
        <v>7.6923076923076927E-2</v>
      </c>
      <c r="M45" t="s">
        <v>301</v>
      </c>
      <c r="N45">
        <f>1/17</f>
        <v>5.8823529411764705E-2</v>
      </c>
      <c r="O45" t="s">
        <v>282</v>
      </c>
      <c r="P45">
        <f>1/34</f>
        <v>2.9411764705882353E-2</v>
      </c>
      <c r="Q45" t="s">
        <v>283</v>
      </c>
      <c r="R45">
        <f>1/51</f>
        <v>1.9607843137254902E-2</v>
      </c>
      <c r="S45" t="s">
        <v>284</v>
      </c>
      <c r="T45">
        <f>1/67</f>
        <v>1.4925373134328358E-2</v>
      </c>
      <c r="U45" t="s">
        <v>285</v>
      </c>
      <c r="V45">
        <f>1/67</f>
        <v>1.4925373134328358E-2</v>
      </c>
      <c r="W45" t="s">
        <v>286</v>
      </c>
      <c r="X45">
        <f>1/51</f>
        <v>1.9607843137254902E-2</v>
      </c>
      <c r="Y45" t="s">
        <v>287</v>
      </c>
      <c r="Z45">
        <f>1/81</f>
        <v>1.2345679012345678E-2</v>
      </c>
      <c r="AA45">
        <v>0</v>
      </c>
      <c r="AC45" s="132">
        <f t="shared" si="1"/>
        <v>4.0611998748303804E-2</v>
      </c>
      <c r="AD45" t="s">
        <v>288</v>
      </c>
      <c r="AE45">
        <f>1/8</f>
        <v>0.125</v>
      </c>
      <c r="AF45" t="s">
        <v>289</v>
      </c>
      <c r="AG45">
        <f>1/9</f>
        <v>0.1111111111111111</v>
      </c>
      <c r="AH45" t="s">
        <v>290</v>
      </c>
      <c r="AI45">
        <f>1/34</f>
        <v>2.9411764705882353E-2</v>
      </c>
      <c r="AJ45" t="s">
        <v>291</v>
      </c>
      <c r="AK45">
        <f>1/7</f>
        <v>0.14285714285714285</v>
      </c>
      <c r="AL45" t="s">
        <v>292</v>
      </c>
      <c r="AM45">
        <f>1/10</f>
        <v>0.1</v>
      </c>
      <c r="AN45" t="s">
        <v>293</v>
      </c>
      <c r="AO45">
        <f>1/10</f>
        <v>0.1</v>
      </c>
      <c r="AP45" t="s">
        <v>294</v>
      </c>
      <c r="AQ45">
        <f>1/21</f>
        <v>4.7619047619047616E-2</v>
      </c>
      <c r="AR45" t="s">
        <v>295</v>
      </c>
      <c r="AS45">
        <f>1/23</f>
        <v>4.3478260869565216E-2</v>
      </c>
      <c r="AT45" t="s">
        <v>296</v>
      </c>
      <c r="AU45">
        <f>1/21</f>
        <v>4.7619047619047616E-2</v>
      </c>
      <c r="AV45" t="s">
        <v>297</v>
      </c>
      <c r="AW45">
        <f>1/41</f>
        <v>2.4390243902439025E-2</v>
      </c>
      <c r="AX45" t="s">
        <v>298</v>
      </c>
      <c r="AY45">
        <f>1/41</f>
        <v>2.4390243902439025E-2</v>
      </c>
      <c r="AZ45" t="s">
        <v>299</v>
      </c>
      <c r="BA45">
        <f>1/41</f>
        <v>2.4390243902439025E-2</v>
      </c>
      <c r="BB45" t="s">
        <v>300</v>
      </c>
      <c r="BC45">
        <f>1/41</f>
        <v>2.4390243902439025E-2</v>
      </c>
      <c r="BD45">
        <f>1/9</f>
        <v>0.1111111111111111</v>
      </c>
      <c r="BE45" s="132">
        <f t="shared" ref="BE45" si="71">AVERAGE(AE45,AG45,AI45,AK45,AM45,AO45,AQ45,AS45,AU45,AW45,AY45,BA45,BC45)</f>
        <v>6.4973642337811763E-2</v>
      </c>
      <c r="BF45" s="132">
        <f t="shared" ref="BF45" si="72">AVERAGE(D45,F45,H45,J45,L45,N45,P45,R45,T45,V45,X45,Z45,AB45,AE45,AG45,AI45,AK45,AM45,AO45,AQ45,AS45,AU45,AW45,AY45,BA45,BC45)</f>
        <v>5.3280053414847955E-2</v>
      </c>
      <c r="BG45">
        <f t="shared" si="50"/>
        <v>0.44311244648230996</v>
      </c>
    </row>
    <row r="46" spans="1:59" x14ac:dyDescent="0.25">
      <c r="A46">
        <v>12</v>
      </c>
      <c r="B46" s="132" t="s">
        <v>5</v>
      </c>
      <c r="C46" t="s">
        <v>277</v>
      </c>
      <c r="D46">
        <f>AVERAGE(D44:D45)</f>
        <v>5.2631578947368418E-2</v>
      </c>
      <c r="E46" t="s">
        <v>278</v>
      </c>
      <c r="F46">
        <f>AVERAGE(F44:F45)</f>
        <v>5.0125313283208017E-2</v>
      </c>
      <c r="G46" t="s">
        <v>279</v>
      </c>
      <c r="H46">
        <f>AVERAGE(H44:H45)</f>
        <v>3.6445012787723788E-2</v>
      </c>
      <c r="I46" t="s">
        <v>280</v>
      </c>
      <c r="J46">
        <f>AVERAGE(J44:J45)</f>
        <v>0.1111111111111111</v>
      </c>
      <c r="K46" t="s">
        <v>281</v>
      </c>
      <c r="L46">
        <f>AVERAGE(L44:L45)</f>
        <v>7.6923076923076927E-2</v>
      </c>
      <c r="M46" t="s">
        <v>301</v>
      </c>
      <c r="N46">
        <f>AVERAGE(N44:N45)</f>
        <v>5.8823529411764705E-2</v>
      </c>
      <c r="O46" t="s">
        <v>282</v>
      </c>
      <c r="P46">
        <f>AVERAGE(P44:P45)</f>
        <v>2.9411764705882353E-2</v>
      </c>
      <c r="Q46" t="s">
        <v>283</v>
      </c>
      <c r="R46">
        <f>AVERAGE(R44:R45)</f>
        <v>2.1999043519846963E-2</v>
      </c>
      <c r="S46" t="s">
        <v>284</v>
      </c>
      <c r="T46">
        <f>AVERAGE(T44:T45)</f>
        <v>1.4925373134328358E-2</v>
      </c>
      <c r="U46" t="s">
        <v>285</v>
      </c>
      <c r="V46">
        <f>AVERAGE(V44:V45)</f>
        <v>1.4925373134328358E-2</v>
      </c>
      <c r="W46" t="s">
        <v>286</v>
      </c>
      <c r="X46">
        <f>AVERAGE(X44:X45)</f>
        <v>1.9607843137254902E-2</v>
      </c>
      <c r="Y46" t="s">
        <v>287</v>
      </c>
      <c r="Z46">
        <f>AVERAGE(Z44:Z45)</f>
        <v>1.3635526073337019E-2</v>
      </c>
      <c r="AA46">
        <v>0</v>
      </c>
      <c r="AC46" s="132">
        <f t="shared" si="1"/>
        <v>4.171371218076924E-2</v>
      </c>
      <c r="AD46" t="s">
        <v>288</v>
      </c>
      <c r="AE46">
        <f>AVERAGE(AE44:AE45)</f>
        <v>0.125</v>
      </c>
      <c r="AF46" t="s">
        <v>289</v>
      </c>
      <c r="AG46">
        <f>AVERAGE(AG44:AG45)</f>
        <v>0.11437908496732026</v>
      </c>
      <c r="AH46" t="s">
        <v>290</v>
      </c>
      <c r="AI46">
        <f>AVERAGE(AI44:AI45)</f>
        <v>2.9411764705882353E-2</v>
      </c>
      <c r="AJ46" t="s">
        <v>291</v>
      </c>
      <c r="AK46">
        <f>AVERAGE(AK44:AK45)</f>
        <v>0.14285714285714285</v>
      </c>
      <c r="AL46" t="s">
        <v>292</v>
      </c>
      <c r="AM46">
        <f>AVERAGE(AM44:AM45)</f>
        <v>0.1</v>
      </c>
      <c r="AN46" t="s">
        <v>293</v>
      </c>
      <c r="AO46">
        <f>AVERAGE(AO44:AO45)</f>
        <v>0.10555555555555556</v>
      </c>
      <c r="AP46" t="s">
        <v>294</v>
      </c>
      <c r="AQ46">
        <f>AVERAGE(AQ44:AQ45)</f>
        <v>5.7142857142857141E-2</v>
      </c>
      <c r="AR46" t="s">
        <v>295</v>
      </c>
      <c r="AS46">
        <f>AVERAGE(AS44:AS45)</f>
        <v>4.5548654244306416E-2</v>
      </c>
      <c r="AT46" t="s">
        <v>296</v>
      </c>
      <c r="AU46">
        <f>AVERAGE(AU44:AU45)</f>
        <v>4.304029304029304E-2</v>
      </c>
      <c r="AV46" t="s">
        <v>297</v>
      </c>
      <c r="AW46">
        <f>AVERAGE(AW44:AW45)</f>
        <v>2.6901004304160689E-2</v>
      </c>
      <c r="AX46" t="s">
        <v>298</v>
      </c>
      <c r="AY46">
        <f>AVERAGE(AY44:AY45)</f>
        <v>2.4390243902439025E-2</v>
      </c>
      <c r="AZ46" t="s">
        <v>299</v>
      </c>
      <c r="BA46">
        <f>AVERAGE(BA44:BA45)</f>
        <v>2.4390243902439025E-2</v>
      </c>
      <c r="BB46" t="s">
        <v>300</v>
      </c>
      <c r="BC46">
        <f>AVERAGE(BC44:BC45)</f>
        <v>3.1425891181988741E-2</v>
      </c>
      <c r="BD46">
        <f>AVERAGE(BD44:BD45)</f>
        <v>0.11437908496732026</v>
      </c>
      <c r="BE46" s="132">
        <f t="shared" ref="BE46" si="73">AVERAGE(AE46,AG46,AI46,AK46,AM46,AO46,AQ46,AS46,AU46,AW46,AY46,BA46,BC46)</f>
        <v>6.6926364292644994E-2</v>
      </c>
      <c r="BF46" s="132">
        <f t="shared" ref="BF46" si="74">AVERAGE(D46,F46,H46,J46,L46,N46,P46,R46,T46,V46,X46,Z46,AB46,AE46,AG46,AI46,AK46,AM46,AO46,AQ46,AS46,AU46,AW46,AY46,BA46,BC46)</f>
        <v>5.4824291278944642E-2</v>
      </c>
      <c r="BG46">
        <f t="shared" si="50"/>
        <v>0.48498636694093644</v>
      </c>
    </row>
    <row r="47" spans="1:59" x14ac:dyDescent="0.25">
      <c r="A47">
        <v>13</v>
      </c>
      <c r="B47" s="132" t="s">
        <v>3</v>
      </c>
      <c r="C47" t="s">
        <v>302</v>
      </c>
      <c r="D47">
        <f>2/17</f>
        <v>0.11764705882352941</v>
      </c>
      <c r="E47" t="s">
        <v>303</v>
      </c>
      <c r="F47">
        <f>2/17</f>
        <v>0.11764705882352941</v>
      </c>
      <c r="G47" t="s">
        <v>304</v>
      </c>
      <c r="H47">
        <f>1/7</f>
        <v>0.14285714285714285</v>
      </c>
      <c r="I47" t="s">
        <v>305</v>
      </c>
      <c r="J47">
        <f>1/13</f>
        <v>7.6923076923076927E-2</v>
      </c>
      <c r="K47" t="s">
        <v>306</v>
      </c>
      <c r="L47">
        <f>1/23</f>
        <v>4.3478260869565216E-2</v>
      </c>
      <c r="M47" t="s">
        <v>307</v>
      </c>
      <c r="N47">
        <f>1/34</f>
        <v>2.9411764705882353E-2</v>
      </c>
      <c r="O47" t="s">
        <v>308</v>
      </c>
      <c r="P47">
        <f>1/17</f>
        <v>5.8823529411764705E-2</v>
      </c>
      <c r="Q47" t="s">
        <v>309</v>
      </c>
      <c r="R47">
        <f>1/34</f>
        <v>2.9411764705882353E-2</v>
      </c>
      <c r="S47" t="s">
        <v>310</v>
      </c>
      <c r="T47">
        <f>1/34</f>
        <v>2.9411764705882353E-2</v>
      </c>
      <c r="U47" t="s">
        <v>311</v>
      </c>
      <c r="V47">
        <f>1/51</f>
        <v>1.9607843137254902E-2</v>
      </c>
      <c r="W47">
        <v>0</v>
      </c>
      <c r="Y47">
        <v>0</v>
      </c>
      <c r="AA47">
        <v>0</v>
      </c>
      <c r="AC47" s="132">
        <f t="shared" si="1"/>
        <v>6.6521926496351053E-2</v>
      </c>
      <c r="AD47" t="s">
        <v>312</v>
      </c>
      <c r="AE47">
        <f>1/12</f>
        <v>8.3333333333333329E-2</v>
      </c>
      <c r="AF47" t="s">
        <v>313</v>
      </c>
      <c r="AG47">
        <f>2/11</f>
        <v>0.18181818181818182</v>
      </c>
      <c r="AH47" t="s">
        <v>314</v>
      </c>
      <c r="AI47">
        <f>1/13</f>
        <v>7.6923076923076927E-2</v>
      </c>
      <c r="AJ47" t="s">
        <v>315</v>
      </c>
      <c r="AK47">
        <f>1/21</f>
        <v>4.7619047619047616E-2</v>
      </c>
      <c r="AL47" t="s">
        <v>316</v>
      </c>
      <c r="AM47">
        <f>1/26</f>
        <v>3.8461538461538464E-2</v>
      </c>
      <c r="AN47" t="s">
        <v>317</v>
      </c>
      <c r="AO47">
        <f>1/26</f>
        <v>3.8461538461538464E-2</v>
      </c>
      <c r="AP47" t="s">
        <v>318</v>
      </c>
      <c r="AQ47">
        <f>1/51</f>
        <v>1.9607843137254902E-2</v>
      </c>
      <c r="AR47" t="s">
        <v>319</v>
      </c>
      <c r="AS47">
        <f>1/51</f>
        <v>1.9607843137254902E-2</v>
      </c>
      <c r="AT47" t="s">
        <v>72</v>
      </c>
      <c r="AU47">
        <f>1/26</f>
        <v>3.8461538461538464E-2</v>
      </c>
      <c r="AV47" t="s">
        <v>320</v>
      </c>
      <c r="AW47">
        <f>1/67</f>
        <v>1.4925373134328358E-2</v>
      </c>
      <c r="AX47">
        <v>0</v>
      </c>
      <c r="AZ47">
        <v>0</v>
      </c>
      <c r="BB47">
        <v>0</v>
      </c>
      <c r="BD47">
        <f>1/11</f>
        <v>9.0909090909090912E-2</v>
      </c>
      <c r="BE47" s="132">
        <f t="shared" ref="BE47" si="75">AVERAGE(AE47,AG47,AI47,AK47,AM47,AO47,AQ47,AS47,AU47,AW47,AY47,BA47,BC47)</f>
        <v>5.5921931448709314E-2</v>
      </c>
      <c r="BF47" s="132">
        <f t="shared" ref="BF47" si="76">AVERAGE(D47,F47,H47,J47,L47,N47,P47,R47,T47,V47,X47,Z47,AB47,AE47,AG47,AI47,AK47,AM47,AO47,AQ47,AS47,AU47,AW47,AY47,BA47,BC47)</f>
        <v>6.1221928972530204E-2</v>
      </c>
      <c r="BG47">
        <f t="shared" si="50"/>
        <v>0.31534767035969491</v>
      </c>
    </row>
    <row r="48" spans="1:59" x14ac:dyDescent="0.25">
      <c r="A48">
        <v>13</v>
      </c>
      <c r="B48" s="132" t="s">
        <v>4</v>
      </c>
      <c r="C48" t="s">
        <v>302</v>
      </c>
      <c r="D48">
        <f>1/9</f>
        <v>0.1111111111111111</v>
      </c>
      <c r="E48" t="s">
        <v>303</v>
      </c>
      <c r="F48">
        <f>1/7</f>
        <v>0.14285714285714285</v>
      </c>
      <c r="G48" t="s">
        <v>304</v>
      </c>
      <c r="H48">
        <f>1/7</f>
        <v>0.14285714285714285</v>
      </c>
      <c r="I48" t="s">
        <v>305</v>
      </c>
      <c r="J48">
        <f>1/15</f>
        <v>6.6666666666666666E-2</v>
      </c>
      <c r="K48" t="s">
        <v>306</v>
      </c>
      <c r="L48">
        <f>1/15</f>
        <v>6.6666666666666666E-2</v>
      </c>
      <c r="M48" t="s">
        <v>307</v>
      </c>
      <c r="N48">
        <f>1/26</f>
        <v>3.8461538461538464E-2</v>
      </c>
      <c r="O48" t="s">
        <v>308</v>
      </c>
      <c r="P48">
        <f>1/26</f>
        <v>3.8461538461538464E-2</v>
      </c>
      <c r="Q48" t="s">
        <v>309</v>
      </c>
      <c r="R48">
        <f>1/21</f>
        <v>4.7619047619047616E-2</v>
      </c>
      <c r="S48" t="s">
        <v>310</v>
      </c>
      <c r="T48">
        <f>1/26</f>
        <v>3.8461538461538464E-2</v>
      </c>
      <c r="U48" t="s">
        <v>311</v>
      </c>
      <c r="V48">
        <f>1/41</f>
        <v>2.4390243902439025E-2</v>
      </c>
      <c r="W48">
        <v>0</v>
      </c>
      <c r="Y48">
        <v>0</v>
      </c>
      <c r="AA48">
        <v>0</v>
      </c>
      <c r="AC48" s="132">
        <f t="shared" si="1"/>
        <v>7.1755263706483205E-2</v>
      </c>
      <c r="AD48" t="s">
        <v>312</v>
      </c>
      <c r="AE48">
        <f>1/9</f>
        <v>0.1111111111111111</v>
      </c>
      <c r="AF48" t="s">
        <v>313</v>
      </c>
      <c r="AG48">
        <f>1/6</f>
        <v>0.16666666666666666</v>
      </c>
      <c r="AH48" t="s">
        <v>314</v>
      </c>
      <c r="AI48">
        <f>1/15</f>
        <v>6.6666666666666666E-2</v>
      </c>
      <c r="AJ48" t="s">
        <v>315</v>
      </c>
      <c r="AK48">
        <f>1/21</f>
        <v>4.7619047619047616E-2</v>
      </c>
      <c r="AL48" t="s">
        <v>316</v>
      </c>
      <c r="AM48">
        <f>1/21</f>
        <v>4.7619047619047616E-2</v>
      </c>
      <c r="AN48" t="s">
        <v>317</v>
      </c>
      <c r="AO48">
        <f>1/26</f>
        <v>3.8461538461538464E-2</v>
      </c>
      <c r="AP48" t="s">
        <v>318</v>
      </c>
      <c r="AQ48">
        <f>1/34</f>
        <v>2.9411764705882353E-2</v>
      </c>
      <c r="AR48" t="s">
        <v>319</v>
      </c>
      <c r="AS48">
        <f>1/41</f>
        <v>2.4390243902439025E-2</v>
      </c>
      <c r="AT48" t="s">
        <v>72</v>
      </c>
      <c r="AU48">
        <f>1/26</f>
        <v>3.8461538461538464E-2</v>
      </c>
      <c r="AV48" t="s">
        <v>320</v>
      </c>
      <c r="AW48">
        <f>1/51</f>
        <v>1.9607843137254902E-2</v>
      </c>
      <c r="AX48">
        <v>0</v>
      </c>
      <c r="AZ48">
        <v>0</v>
      </c>
      <c r="BB48">
        <v>0</v>
      </c>
      <c r="BD48">
        <f>1/12</f>
        <v>8.3333333333333329E-2</v>
      </c>
      <c r="BE48" s="132">
        <f t="shared" ref="BE48" si="77">AVERAGE(AE48,AG48,AI48,AK48,AM48,AO48,AQ48,AS48,AU48,AW48,AY48,BA48,BC48)</f>
        <v>5.9001546835119288E-2</v>
      </c>
      <c r="BF48" s="132">
        <f t="shared" ref="BF48" si="78">AVERAGE(D48,F48,H48,J48,L48,N48,P48,R48,T48,V48,X48,Z48,AB48,AE48,AG48,AI48,AK48,AM48,AO48,AQ48,AS48,AU48,AW48,AY48,BA48,BC48)</f>
        <v>6.5378405270801257E-2</v>
      </c>
      <c r="BG48">
        <f t="shared" si="50"/>
        <v>0.39090143874935834</v>
      </c>
    </row>
    <row r="49" spans="1:59" x14ac:dyDescent="0.25">
      <c r="A49">
        <v>13</v>
      </c>
      <c r="B49" s="132" t="s">
        <v>5</v>
      </c>
      <c r="C49" t="s">
        <v>302</v>
      </c>
      <c r="D49">
        <f>AVERAGE(D47:D48)</f>
        <v>0.11437908496732026</v>
      </c>
      <c r="E49" t="s">
        <v>303</v>
      </c>
      <c r="F49">
        <f>AVERAGE(F47:F48)</f>
        <v>0.13025210084033612</v>
      </c>
      <c r="G49" t="s">
        <v>304</v>
      </c>
      <c r="H49">
        <f>AVERAGE(H47:H48)</f>
        <v>0.14285714285714285</v>
      </c>
      <c r="I49" t="s">
        <v>305</v>
      </c>
      <c r="J49">
        <f>AVERAGE(J47:J48)</f>
        <v>7.179487179487179E-2</v>
      </c>
      <c r="K49" t="s">
        <v>306</v>
      </c>
      <c r="L49">
        <f>AVERAGE(L47:L48)</f>
        <v>5.5072463768115941E-2</v>
      </c>
      <c r="M49" t="s">
        <v>307</v>
      </c>
      <c r="N49">
        <f>AVERAGE(N47:N48)</f>
        <v>3.3936651583710412E-2</v>
      </c>
      <c r="O49" t="s">
        <v>308</v>
      </c>
      <c r="P49">
        <f>AVERAGE(P47:P48)</f>
        <v>4.8642533936651584E-2</v>
      </c>
      <c r="Q49" t="s">
        <v>309</v>
      </c>
      <c r="R49">
        <f>AVERAGE(R47:R48)</f>
        <v>3.8515406162464988E-2</v>
      </c>
      <c r="S49" t="s">
        <v>310</v>
      </c>
      <c r="T49">
        <f>AVERAGE(T47:T48)</f>
        <v>3.3936651583710412E-2</v>
      </c>
      <c r="U49" t="s">
        <v>311</v>
      </c>
      <c r="V49">
        <f>AVERAGE(V47:V48)</f>
        <v>2.1999043519846963E-2</v>
      </c>
      <c r="W49">
        <v>0</v>
      </c>
      <c r="Y49">
        <v>0</v>
      </c>
      <c r="AA49">
        <v>0</v>
      </c>
      <c r="AC49" s="132">
        <f t="shared" si="1"/>
        <v>6.9138595101417122E-2</v>
      </c>
      <c r="AD49" t="s">
        <v>312</v>
      </c>
      <c r="AE49">
        <f>AVERAGE(AE47:AE48)</f>
        <v>9.722222222222221E-2</v>
      </c>
      <c r="AF49" t="s">
        <v>313</v>
      </c>
      <c r="AG49">
        <f>AVERAGE(AG47:AG48)</f>
        <v>0.17424242424242425</v>
      </c>
      <c r="AH49" t="s">
        <v>314</v>
      </c>
      <c r="AI49">
        <f>AVERAGE(AI47:AI48)</f>
        <v>7.179487179487179E-2</v>
      </c>
      <c r="AJ49" t="s">
        <v>315</v>
      </c>
      <c r="AK49">
        <f>AVERAGE(AK47:AK48)</f>
        <v>4.7619047619047616E-2</v>
      </c>
      <c r="AL49" t="s">
        <v>316</v>
      </c>
      <c r="AM49">
        <f>AVERAGE(AM47:AM48)</f>
        <v>4.304029304029304E-2</v>
      </c>
      <c r="AN49" t="s">
        <v>317</v>
      </c>
      <c r="AO49">
        <f>AVERAGE(AO47:AO48)</f>
        <v>3.8461538461538464E-2</v>
      </c>
      <c r="AP49" t="s">
        <v>318</v>
      </c>
      <c r="AQ49">
        <f>AVERAGE(AQ47:AQ48)</f>
        <v>2.4509803921568627E-2</v>
      </c>
      <c r="AR49" t="s">
        <v>319</v>
      </c>
      <c r="AS49">
        <f>AVERAGE(AS47:AS48)</f>
        <v>2.1999043519846963E-2</v>
      </c>
      <c r="AT49" t="s">
        <v>72</v>
      </c>
      <c r="AU49">
        <f>AVERAGE(AU47:AU48)</f>
        <v>3.8461538461538464E-2</v>
      </c>
      <c r="AV49" t="s">
        <v>320</v>
      </c>
      <c r="AW49">
        <f>AVERAGE(AW47:AW48)</f>
        <v>1.7266608135791631E-2</v>
      </c>
      <c r="AX49">
        <v>0</v>
      </c>
      <c r="AZ49">
        <v>0</v>
      </c>
      <c r="BB49">
        <v>0</v>
      </c>
      <c r="BD49">
        <f>AVERAGE(BD47:BD48)</f>
        <v>8.7121212121212127E-2</v>
      </c>
      <c r="BE49" s="132">
        <f t="shared" ref="BE49" si="79">AVERAGE(AE49,AG49,AI49,AK49,AM49,AO49,AQ49,AS49,AU49,AW49,AY49,BA49,BC49)</f>
        <v>5.7461739141914304E-2</v>
      </c>
      <c r="BF49" s="132">
        <f t="shared" ref="BF49" si="80">AVERAGE(D49,F49,H49,J49,L49,N49,P49,R49,T49,V49,X49,Z49,AB49,AE49,AG49,AI49,AK49,AM49,AO49,AQ49,AS49,AU49,AW49,AY49,BA49,BC49)</f>
        <v>6.3300167121665724E-2</v>
      </c>
      <c r="BG49">
        <f t="shared" si="50"/>
        <v>0.35312455455452674</v>
      </c>
    </row>
    <row r="50" spans="1:59" x14ac:dyDescent="0.25">
      <c r="A50">
        <v>14</v>
      </c>
      <c r="B50" s="132" t="s">
        <v>3</v>
      </c>
      <c r="C50" t="s">
        <v>321</v>
      </c>
      <c r="D50">
        <f>1/13</f>
        <v>7.6923076923076927E-2</v>
      </c>
      <c r="E50" t="s">
        <v>322</v>
      </c>
      <c r="F50">
        <f>1/7</f>
        <v>0.14285714285714285</v>
      </c>
      <c r="G50" t="s">
        <v>323</v>
      </c>
      <c r="H50">
        <f>2/17</f>
        <v>0.11764705882352941</v>
      </c>
      <c r="I50" t="s">
        <v>324</v>
      </c>
      <c r="J50">
        <f>1/10</f>
        <v>0.1</v>
      </c>
      <c r="K50" t="s">
        <v>325</v>
      </c>
      <c r="L50">
        <f>1/13</f>
        <v>7.6923076923076927E-2</v>
      </c>
      <c r="M50" t="s">
        <v>339</v>
      </c>
      <c r="N50">
        <f>1/26</f>
        <v>3.8461538461538464E-2</v>
      </c>
      <c r="O50" t="s">
        <v>326</v>
      </c>
      <c r="P50">
        <f>1/23</f>
        <v>4.3478260869565216E-2</v>
      </c>
      <c r="Q50" t="s">
        <v>327</v>
      </c>
      <c r="R50">
        <f>1/34</f>
        <v>2.9411764705882353E-2</v>
      </c>
      <c r="S50" t="s">
        <v>328</v>
      </c>
      <c r="T50">
        <f>1/41</f>
        <v>2.4390243902439025E-2</v>
      </c>
      <c r="U50" t="s">
        <v>329</v>
      </c>
      <c r="V50">
        <f>1/67</f>
        <v>1.4925373134328358E-2</v>
      </c>
      <c r="W50">
        <v>0</v>
      </c>
      <c r="Y50">
        <v>0</v>
      </c>
      <c r="AA50">
        <v>0</v>
      </c>
      <c r="AC50" s="132">
        <f t="shared" si="1"/>
        <v>6.650175366005795E-2</v>
      </c>
      <c r="AD50" t="s">
        <v>330</v>
      </c>
      <c r="AE50">
        <f>1/9</f>
        <v>0.1111111111111111</v>
      </c>
      <c r="AF50" t="s">
        <v>331</v>
      </c>
      <c r="AG50">
        <f>1/9</f>
        <v>0.1111111111111111</v>
      </c>
      <c r="AH50" t="s">
        <v>332</v>
      </c>
      <c r="AI50">
        <f>1/17</f>
        <v>5.8823529411764705E-2</v>
      </c>
      <c r="AJ50" t="s">
        <v>333</v>
      </c>
      <c r="AK50">
        <f>1/34</f>
        <v>2.9411764705882353E-2</v>
      </c>
      <c r="AL50" t="s">
        <v>334</v>
      </c>
      <c r="AM50">
        <f>1/17</f>
        <v>5.8823529411764705E-2</v>
      </c>
      <c r="AN50" t="s">
        <v>335</v>
      </c>
      <c r="AO50">
        <f>1/21</f>
        <v>4.7619047619047616E-2</v>
      </c>
      <c r="AP50" t="s">
        <v>336</v>
      </c>
      <c r="AQ50">
        <f>1/17</f>
        <v>5.8823529411764705E-2</v>
      </c>
      <c r="AR50" t="s">
        <v>337</v>
      </c>
      <c r="AS50">
        <f>1/67</f>
        <v>1.4925373134328358E-2</v>
      </c>
      <c r="AT50" t="s">
        <v>338</v>
      </c>
      <c r="AU50">
        <f>1/41</f>
        <v>2.4390243902439025E-2</v>
      </c>
      <c r="AV50" t="s">
        <v>206</v>
      </c>
      <c r="AW50">
        <f>1/41</f>
        <v>2.4390243902439025E-2</v>
      </c>
      <c r="AX50">
        <v>0</v>
      </c>
      <c r="AZ50">
        <v>0</v>
      </c>
      <c r="BB50">
        <v>0</v>
      </c>
      <c r="BD50">
        <f>2/19</f>
        <v>0.10526315789473684</v>
      </c>
      <c r="BE50" s="132">
        <f t="shared" ref="BE50" si="81">AVERAGE(AE50,AG50,AI50,AK50,AM50,AO50,AQ50,AS50,AU50,AW50,AY50,BA50,BC50)</f>
        <v>5.3942948372165275E-2</v>
      </c>
      <c r="BF50" s="132">
        <f t="shared" ref="BF50" si="82">AVERAGE(D50,F50,H50,J50,L50,N50,P50,R50,T50,V50,X50,Z50,AB50,AE50,AG50,AI50,AK50,AM50,AO50,AQ50,AS50,AU50,AW50,AY50,BA50,BC50)</f>
        <v>6.0222351016111619E-2</v>
      </c>
      <c r="BG50">
        <f t="shared" si="50"/>
        <v>0.30971017821696911</v>
      </c>
    </row>
    <row r="51" spans="1:59" x14ac:dyDescent="0.25">
      <c r="A51">
        <v>14</v>
      </c>
      <c r="B51" s="132" t="s">
        <v>4</v>
      </c>
      <c r="C51" t="s">
        <v>321</v>
      </c>
      <c r="D51">
        <f>1/9</f>
        <v>0.1111111111111111</v>
      </c>
      <c r="E51" t="s">
        <v>322</v>
      </c>
      <c r="F51">
        <f>1/5</f>
        <v>0.2</v>
      </c>
      <c r="G51" t="s">
        <v>323</v>
      </c>
      <c r="H51">
        <f>2/17</f>
        <v>0.11764705882352941</v>
      </c>
      <c r="I51" t="s">
        <v>324</v>
      </c>
      <c r="J51">
        <f>1/8</f>
        <v>0.125</v>
      </c>
      <c r="K51" t="s">
        <v>325</v>
      </c>
      <c r="L51">
        <f>1/13</f>
        <v>7.6923076923076927E-2</v>
      </c>
      <c r="M51" t="s">
        <v>339</v>
      </c>
      <c r="N51">
        <f>1/21</f>
        <v>4.7619047619047616E-2</v>
      </c>
      <c r="O51" t="s">
        <v>326</v>
      </c>
      <c r="P51">
        <f>1/17</f>
        <v>5.8823529411764705E-2</v>
      </c>
      <c r="Q51" t="s">
        <v>327</v>
      </c>
      <c r="R51">
        <f>1/21</f>
        <v>4.7619047619047616E-2</v>
      </c>
      <c r="S51" t="s">
        <v>328</v>
      </c>
      <c r="T51">
        <f>1/34</f>
        <v>2.9411764705882353E-2</v>
      </c>
      <c r="U51" t="s">
        <v>329</v>
      </c>
      <c r="V51">
        <f>1/51</f>
        <v>1.9607843137254902E-2</v>
      </c>
      <c r="W51">
        <v>0</v>
      </c>
      <c r="Y51">
        <v>0</v>
      </c>
      <c r="AA51">
        <v>0</v>
      </c>
      <c r="AC51" s="132">
        <f t="shared" si="1"/>
        <v>8.3376247935071479E-2</v>
      </c>
      <c r="AD51" t="s">
        <v>330</v>
      </c>
      <c r="AE51">
        <f>2/15</f>
        <v>0.13333333333333333</v>
      </c>
      <c r="AF51" t="s">
        <v>331</v>
      </c>
      <c r="AG51">
        <f>2/15</f>
        <v>0.13333333333333333</v>
      </c>
      <c r="AH51" t="s">
        <v>332</v>
      </c>
      <c r="AI51">
        <f>1/12</f>
        <v>8.3333333333333329E-2</v>
      </c>
      <c r="AJ51" t="s">
        <v>333</v>
      </c>
      <c r="AK51">
        <f>1/21</f>
        <v>4.7619047619047616E-2</v>
      </c>
      <c r="AL51" t="s">
        <v>334</v>
      </c>
      <c r="AM51">
        <f>1/15</f>
        <v>6.6666666666666666E-2</v>
      </c>
      <c r="AN51" t="s">
        <v>335</v>
      </c>
      <c r="AO51">
        <f>1/17</f>
        <v>5.8823529411764705E-2</v>
      </c>
      <c r="AP51" t="s">
        <v>336</v>
      </c>
      <c r="AQ51">
        <f>1/13</f>
        <v>7.6923076923076927E-2</v>
      </c>
      <c r="AR51" t="s">
        <v>337</v>
      </c>
      <c r="AS51">
        <f>1/67</f>
        <v>1.4925373134328358E-2</v>
      </c>
      <c r="AT51" t="s">
        <v>338</v>
      </c>
      <c r="AU51">
        <f>1/26</f>
        <v>3.8461538461538464E-2</v>
      </c>
      <c r="AV51" t="s">
        <v>206</v>
      </c>
      <c r="AW51">
        <f>1/26</f>
        <v>3.8461538461538464E-2</v>
      </c>
      <c r="AX51">
        <v>0</v>
      </c>
      <c r="AZ51">
        <v>0</v>
      </c>
      <c r="BB51">
        <v>0</v>
      </c>
      <c r="BD51">
        <f>1/11</f>
        <v>9.0909090909090912E-2</v>
      </c>
      <c r="BE51" s="132">
        <f t="shared" ref="BE51" si="83">AVERAGE(AE51,AG51,AI51,AK51,AM51,AO51,AQ51,AS51,AU51,AW51,AY51,BA51,BC51)</f>
        <v>6.9188077067796103E-2</v>
      </c>
      <c r="BF51" s="132">
        <f t="shared" ref="BF51" si="84">AVERAGE(D51,F51,H51,J51,L51,N51,P51,R51,T51,V51,X51,Z51,AB51,AE51,AG51,AI51,AK51,AM51,AO51,AQ51,AS51,AU51,AW51,AY51,BA51,BC51)</f>
        <v>7.6282162501433798E-2</v>
      </c>
      <c r="BG51">
        <f t="shared" si="50"/>
        <v>0.6165523409377669</v>
      </c>
    </row>
    <row r="52" spans="1:59" x14ac:dyDescent="0.25">
      <c r="A52">
        <v>14</v>
      </c>
      <c r="B52" s="132" t="s">
        <v>5</v>
      </c>
      <c r="C52" t="s">
        <v>321</v>
      </c>
      <c r="D52">
        <f>AVERAGE(D50:D51)</f>
        <v>9.4017094017094016E-2</v>
      </c>
      <c r="E52" t="s">
        <v>322</v>
      </c>
      <c r="F52">
        <f>AVERAGE(F50:F51)</f>
        <v>0.17142857142857143</v>
      </c>
      <c r="G52" t="s">
        <v>323</v>
      </c>
      <c r="H52">
        <f>AVERAGE(H50:H51)</f>
        <v>0.11764705882352941</v>
      </c>
      <c r="I52" t="s">
        <v>324</v>
      </c>
      <c r="J52">
        <f>AVERAGE(J50:J51)</f>
        <v>0.1125</v>
      </c>
      <c r="K52" t="s">
        <v>325</v>
      </c>
      <c r="L52">
        <f>AVERAGE(L50:L51)</f>
        <v>7.6923076923076927E-2</v>
      </c>
      <c r="M52" t="s">
        <v>339</v>
      </c>
      <c r="N52">
        <f>AVERAGE(N50:N51)</f>
        <v>4.304029304029304E-2</v>
      </c>
      <c r="O52" t="s">
        <v>326</v>
      </c>
      <c r="P52">
        <f>AVERAGE(P50:P51)</f>
        <v>5.1150895140664961E-2</v>
      </c>
      <c r="Q52" t="s">
        <v>327</v>
      </c>
      <c r="R52">
        <f>AVERAGE(R50:R51)</f>
        <v>3.8515406162464988E-2</v>
      </c>
      <c r="S52" t="s">
        <v>328</v>
      </c>
      <c r="T52">
        <f>AVERAGE(T50:T51)</f>
        <v>2.6901004304160689E-2</v>
      </c>
      <c r="U52" t="s">
        <v>329</v>
      </c>
      <c r="V52">
        <f>AVERAGE(V50:V51)</f>
        <v>1.7266608135791631E-2</v>
      </c>
      <c r="W52">
        <v>0</v>
      </c>
      <c r="Y52">
        <v>0</v>
      </c>
      <c r="AA52">
        <v>0</v>
      </c>
      <c r="AC52" s="132">
        <f t="shared" si="1"/>
        <v>7.4939000797564687E-2</v>
      </c>
      <c r="AD52" t="s">
        <v>330</v>
      </c>
      <c r="AE52">
        <f>AVERAGE(AE50:AE51)</f>
        <v>0.12222222222222222</v>
      </c>
      <c r="AF52" t="s">
        <v>331</v>
      </c>
      <c r="AG52">
        <f>AVERAGE(AG50:AG51)</f>
        <v>0.12222222222222222</v>
      </c>
      <c r="AH52" t="s">
        <v>332</v>
      </c>
      <c r="AI52">
        <f>AVERAGE(AI50:AI51)</f>
        <v>7.1078431372549017E-2</v>
      </c>
      <c r="AJ52" t="s">
        <v>333</v>
      </c>
      <c r="AK52">
        <f>AVERAGE(AK50:AK51)</f>
        <v>3.8515406162464988E-2</v>
      </c>
      <c r="AL52" t="s">
        <v>334</v>
      </c>
      <c r="AM52">
        <f>AVERAGE(AM50:AM51)</f>
        <v>6.2745098039215685E-2</v>
      </c>
      <c r="AN52" t="s">
        <v>335</v>
      </c>
      <c r="AO52">
        <f>AVERAGE(AO50:AO51)</f>
        <v>5.3221288515406161E-2</v>
      </c>
      <c r="AP52" t="s">
        <v>336</v>
      </c>
      <c r="AQ52">
        <f>AVERAGE(AQ50:AQ51)</f>
        <v>6.7873303167420823E-2</v>
      </c>
      <c r="AR52" t="s">
        <v>337</v>
      </c>
      <c r="AS52">
        <f>AVERAGE(AS50:AS51)</f>
        <v>1.4925373134328358E-2</v>
      </c>
      <c r="AT52" t="s">
        <v>338</v>
      </c>
      <c r="AU52">
        <f>AVERAGE(AU50:AU51)</f>
        <v>3.1425891181988741E-2</v>
      </c>
      <c r="AV52" t="s">
        <v>206</v>
      </c>
      <c r="AW52">
        <f>AVERAGE(AW50:AW51)</f>
        <v>3.1425891181988741E-2</v>
      </c>
      <c r="AX52">
        <v>0</v>
      </c>
      <c r="AZ52">
        <v>0</v>
      </c>
      <c r="BB52">
        <v>0</v>
      </c>
      <c r="BD52">
        <f>AVERAGE(BD50:BD51)</f>
        <v>9.8086124401913874E-2</v>
      </c>
      <c r="BE52" s="132">
        <f t="shared" ref="BE52" si="85">AVERAGE(AE52,AG52,AI52,AK52,AM52,AO52,AQ52,AS52,AU52,AW52,AY52,BA52,BC52)</f>
        <v>6.1565512719980696E-2</v>
      </c>
      <c r="BF52" s="132">
        <f t="shared" ref="BF52" si="86">AVERAGE(D52,F52,H52,J52,L52,N52,P52,R52,T52,V52,X52,Z52,AB52,AE52,AG52,AI52,AK52,AM52,AO52,AQ52,AS52,AU52,AW52,AY52,BA52,BC52)</f>
        <v>6.8252256758772695E-2</v>
      </c>
      <c r="BG52">
        <f t="shared" si="50"/>
        <v>0.46313125957736778</v>
      </c>
    </row>
    <row r="53" spans="1:59" x14ac:dyDescent="0.25">
      <c r="A53">
        <v>15</v>
      </c>
      <c r="B53" s="132" t="s">
        <v>3</v>
      </c>
      <c r="C53" t="s">
        <v>340</v>
      </c>
      <c r="D53">
        <f>2/9</f>
        <v>0.22222222222222221</v>
      </c>
      <c r="E53" t="s">
        <v>341</v>
      </c>
      <c r="F53">
        <f>1/7</f>
        <v>0.14285714285714285</v>
      </c>
      <c r="G53" t="s">
        <v>342</v>
      </c>
      <c r="H53">
        <f>1/9</f>
        <v>0.1111111111111111</v>
      </c>
      <c r="I53" t="s">
        <v>343</v>
      </c>
      <c r="J53">
        <f>1/10</f>
        <v>0.1</v>
      </c>
      <c r="K53" t="s">
        <v>344</v>
      </c>
      <c r="L53">
        <f>1/17</f>
        <v>5.8823529411764705E-2</v>
      </c>
      <c r="M53" t="s">
        <v>345</v>
      </c>
      <c r="N53">
        <f>1/13</f>
        <v>7.6923076923076927E-2</v>
      </c>
      <c r="O53" t="s">
        <v>346</v>
      </c>
      <c r="P53">
        <f>1/26</f>
        <v>3.8461538461538464E-2</v>
      </c>
      <c r="Q53" t="s">
        <v>347</v>
      </c>
      <c r="R53">
        <f>1/26</f>
        <v>3.8461538461538464E-2</v>
      </c>
      <c r="S53" t="s">
        <v>348</v>
      </c>
      <c r="T53">
        <f>1/26</f>
        <v>3.8461538461538464E-2</v>
      </c>
      <c r="U53" t="s">
        <v>349</v>
      </c>
      <c r="V53">
        <f>1/41</f>
        <v>2.4390243902439025E-2</v>
      </c>
      <c r="W53">
        <v>0</v>
      </c>
      <c r="Y53">
        <v>0</v>
      </c>
      <c r="AA53">
        <v>0</v>
      </c>
      <c r="AC53" s="132">
        <f t="shared" si="1"/>
        <v>8.5171194181237211E-2</v>
      </c>
      <c r="AD53" t="s">
        <v>350</v>
      </c>
      <c r="AE53">
        <f>1/15</f>
        <v>6.6666666666666666E-2</v>
      </c>
      <c r="AF53" t="s">
        <v>351</v>
      </c>
      <c r="AG53">
        <f>1/21</f>
        <v>4.7619047619047616E-2</v>
      </c>
      <c r="AH53" t="s">
        <v>352</v>
      </c>
      <c r="AI53">
        <f>1/21</f>
        <v>4.7619047619047616E-2</v>
      </c>
      <c r="AJ53" t="s">
        <v>353</v>
      </c>
      <c r="AK53">
        <f>1/34</f>
        <v>2.9411764705882353E-2</v>
      </c>
      <c r="AL53" t="s">
        <v>354</v>
      </c>
      <c r="AM53">
        <f>1/81</f>
        <v>1.2345679012345678E-2</v>
      </c>
      <c r="AN53" t="s">
        <v>355</v>
      </c>
      <c r="AO53">
        <f>1/26</f>
        <v>3.8461538461538464E-2</v>
      </c>
      <c r="AP53" t="s">
        <v>356</v>
      </c>
      <c r="AQ53">
        <f>1/81</f>
        <v>1.2345679012345678E-2</v>
      </c>
      <c r="AR53" t="s">
        <v>357</v>
      </c>
      <c r="AS53">
        <f>1/81</f>
        <v>1.2345679012345678E-2</v>
      </c>
      <c r="AT53" t="s">
        <v>358</v>
      </c>
      <c r="AU53">
        <f>1/51</f>
        <v>1.9607843137254902E-2</v>
      </c>
      <c r="AV53" t="s">
        <v>359</v>
      </c>
      <c r="AW53">
        <f>1/41</f>
        <v>2.4390243902439025E-2</v>
      </c>
      <c r="AX53">
        <v>0</v>
      </c>
      <c r="AZ53">
        <v>0</v>
      </c>
      <c r="BB53">
        <v>0</v>
      </c>
      <c r="BD53">
        <f>1/14</f>
        <v>7.1428571428571425E-2</v>
      </c>
      <c r="BE53" s="132">
        <f t="shared" ref="BE53" si="87">AVERAGE(AE53,AG53,AI53,AK53,AM53,AO53,AQ53,AS53,AU53,AW53,AY53,BA53,BC53)</f>
        <v>3.1081318914891364E-2</v>
      </c>
      <c r="BF53" s="132">
        <f t="shared" ref="BF53" si="88">AVERAGE(D53,F53,H53,J53,L53,N53,P53,R53,T53,V53,X53,Z53,AB53,AE53,AG53,AI53,AK53,AM53,AO53,AQ53,AS53,AU53,AW53,AY53,BA53,BC53)</f>
        <v>5.812625654806429E-2</v>
      </c>
      <c r="BG53">
        <f t="shared" si="50"/>
        <v>0.23395370238985724</v>
      </c>
    </row>
    <row r="54" spans="1:59" x14ac:dyDescent="0.25">
      <c r="A54">
        <v>15</v>
      </c>
      <c r="B54" s="132" t="s">
        <v>4</v>
      </c>
      <c r="C54" t="s">
        <v>340</v>
      </c>
      <c r="D54">
        <f>1/4</f>
        <v>0.25</v>
      </c>
      <c r="E54" t="s">
        <v>341</v>
      </c>
      <c r="F54">
        <f>2/11</f>
        <v>0.18181818181818182</v>
      </c>
      <c r="G54" t="s">
        <v>342</v>
      </c>
      <c r="H54">
        <f>2/15</f>
        <v>0.13333333333333333</v>
      </c>
      <c r="I54" t="s">
        <v>343</v>
      </c>
      <c r="J54">
        <f>1/9</f>
        <v>0.1111111111111111</v>
      </c>
      <c r="K54" t="s">
        <v>344</v>
      </c>
      <c r="L54">
        <f>1/15</f>
        <v>6.6666666666666666E-2</v>
      </c>
      <c r="M54" t="s">
        <v>345</v>
      </c>
      <c r="N54">
        <f>1/13</f>
        <v>7.6923076923076927E-2</v>
      </c>
      <c r="O54" t="s">
        <v>346</v>
      </c>
      <c r="P54">
        <f>1/21</f>
        <v>4.7619047619047616E-2</v>
      </c>
      <c r="Q54" t="s">
        <v>347</v>
      </c>
      <c r="R54">
        <f>1/26</f>
        <v>3.8461538461538464E-2</v>
      </c>
      <c r="S54" t="s">
        <v>348</v>
      </c>
      <c r="T54">
        <f>1/15</f>
        <v>6.6666666666666666E-2</v>
      </c>
      <c r="U54" t="s">
        <v>349</v>
      </c>
      <c r="V54">
        <f>1/34</f>
        <v>2.9411764705882353E-2</v>
      </c>
      <c r="W54">
        <v>0</v>
      </c>
      <c r="Y54">
        <v>0</v>
      </c>
      <c r="AA54">
        <v>0</v>
      </c>
      <c r="AC54" s="132">
        <f t="shared" si="1"/>
        <v>0.1002011387305505</v>
      </c>
      <c r="AD54" t="s">
        <v>350</v>
      </c>
      <c r="AE54">
        <f>1/10</f>
        <v>0.1</v>
      </c>
      <c r="AF54" t="s">
        <v>351</v>
      </c>
      <c r="AG54">
        <f>1/17</f>
        <v>5.8823529411764705E-2</v>
      </c>
      <c r="AH54" t="s">
        <v>352</v>
      </c>
      <c r="AI54">
        <f>1/13</f>
        <v>7.6923076923076927E-2</v>
      </c>
      <c r="AJ54" t="s">
        <v>353</v>
      </c>
      <c r="AK54">
        <f>1/21</f>
        <v>4.7619047619047616E-2</v>
      </c>
      <c r="AL54" t="s">
        <v>354</v>
      </c>
      <c r="AM54">
        <f>1/41</f>
        <v>2.4390243902439025E-2</v>
      </c>
      <c r="AN54" t="s">
        <v>355</v>
      </c>
      <c r="AO54">
        <f>1/13</f>
        <v>7.6923076923076927E-2</v>
      </c>
      <c r="AP54" t="s">
        <v>356</v>
      </c>
      <c r="AQ54">
        <f>1/51</f>
        <v>1.9607843137254902E-2</v>
      </c>
      <c r="AR54" t="s">
        <v>357</v>
      </c>
      <c r="AS54">
        <f>1/41</f>
        <v>2.4390243902439025E-2</v>
      </c>
      <c r="AT54" t="s">
        <v>358</v>
      </c>
      <c r="AU54">
        <f>1/26</f>
        <v>3.8461538461538464E-2</v>
      </c>
      <c r="AV54" t="s">
        <v>359</v>
      </c>
      <c r="AW54">
        <f>1/26</f>
        <v>3.8461538461538464E-2</v>
      </c>
      <c r="AX54">
        <v>0</v>
      </c>
      <c r="AZ54">
        <v>0</v>
      </c>
      <c r="BB54">
        <v>0</v>
      </c>
      <c r="BD54">
        <f>1/17</f>
        <v>5.8823529411764705E-2</v>
      </c>
      <c r="BE54" s="132">
        <f t="shared" ref="BE54" si="89">AVERAGE(AE54,AG54,AI54,AK54,AM54,AO54,AQ54,AS54,AU54,AW54,AY54,BA54,BC54)</f>
        <v>5.0560013874217602E-2</v>
      </c>
      <c r="BF54" s="132">
        <f t="shared" ref="BF54" si="90">AVERAGE(D54,F54,H54,J54,L54,N54,P54,R54,T54,V54,X54,Z54,AB54,AE54,AG54,AI54,AK54,AM54,AO54,AQ54,AS54,AU54,AW54,AY54,BA54,BC54)</f>
        <v>7.5380576302384067E-2</v>
      </c>
      <c r="BG54">
        <f t="shared" si="50"/>
        <v>0.56643505545944595</v>
      </c>
    </row>
    <row r="55" spans="1:59" x14ac:dyDescent="0.25">
      <c r="A55">
        <v>15</v>
      </c>
      <c r="B55" s="132" t="s">
        <v>5</v>
      </c>
      <c r="C55" t="s">
        <v>340</v>
      </c>
      <c r="D55">
        <f>AVERAGE(D53:D54)</f>
        <v>0.2361111111111111</v>
      </c>
      <c r="E55" t="s">
        <v>341</v>
      </c>
      <c r="F55">
        <f>AVERAGE(F53:F54)</f>
        <v>0.16233766233766234</v>
      </c>
      <c r="G55" t="s">
        <v>342</v>
      </c>
      <c r="H55">
        <f>AVERAGE(H53:H54)</f>
        <v>0.12222222222222222</v>
      </c>
      <c r="I55" t="s">
        <v>343</v>
      </c>
      <c r="J55">
        <f>AVERAGE(J53:J54)</f>
        <v>0.10555555555555556</v>
      </c>
      <c r="K55" t="s">
        <v>344</v>
      </c>
      <c r="L55">
        <f>AVERAGE(L53:L54)</f>
        <v>6.2745098039215685E-2</v>
      </c>
      <c r="M55" t="s">
        <v>345</v>
      </c>
      <c r="N55">
        <f>AVERAGE(N53:N54)</f>
        <v>7.6923076923076927E-2</v>
      </c>
      <c r="O55" t="s">
        <v>346</v>
      </c>
      <c r="P55">
        <f>AVERAGE(P53:P54)</f>
        <v>4.304029304029304E-2</v>
      </c>
      <c r="Q55" t="s">
        <v>347</v>
      </c>
      <c r="R55">
        <f>AVERAGE(R53:R54)</f>
        <v>3.8461538461538464E-2</v>
      </c>
      <c r="S55" t="s">
        <v>348</v>
      </c>
      <c r="T55">
        <f>AVERAGE(T53:T54)</f>
        <v>5.2564102564102565E-2</v>
      </c>
      <c r="U55" t="s">
        <v>349</v>
      </c>
      <c r="V55">
        <f>AVERAGE(V53:V54)</f>
        <v>2.6901004304160689E-2</v>
      </c>
      <c r="W55">
        <v>0</v>
      </c>
      <c r="Y55">
        <v>0</v>
      </c>
      <c r="AA55">
        <v>0</v>
      </c>
      <c r="AC55" s="132">
        <f t="shared" si="1"/>
        <v>9.2686166455893851E-2</v>
      </c>
      <c r="AD55" t="s">
        <v>350</v>
      </c>
      <c r="AE55">
        <f>AVERAGE(AE53:AE54)</f>
        <v>8.3333333333333343E-2</v>
      </c>
      <c r="AF55" t="s">
        <v>351</v>
      </c>
      <c r="AG55">
        <f>AVERAGE(AG53:AG54)</f>
        <v>5.3221288515406161E-2</v>
      </c>
      <c r="AH55" t="s">
        <v>352</v>
      </c>
      <c r="AI55">
        <f>AVERAGE(AI53:AI54)</f>
        <v>6.2271062271062272E-2</v>
      </c>
      <c r="AJ55" t="s">
        <v>353</v>
      </c>
      <c r="AK55">
        <f>AVERAGE(AK53:AK54)</f>
        <v>3.8515406162464988E-2</v>
      </c>
      <c r="AL55" t="s">
        <v>354</v>
      </c>
      <c r="AM55">
        <f>AVERAGE(AM53:AM54)</f>
        <v>1.8367961457392352E-2</v>
      </c>
      <c r="AN55" t="s">
        <v>355</v>
      </c>
      <c r="AO55">
        <f>AVERAGE(AO53:AO54)</f>
        <v>5.7692307692307696E-2</v>
      </c>
      <c r="AP55" t="s">
        <v>356</v>
      </c>
      <c r="AQ55">
        <f>AVERAGE(AQ53:AQ54)</f>
        <v>1.597676107480029E-2</v>
      </c>
      <c r="AR55" t="s">
        <v>357</v>
      </c>
      <c r="AS55">
        <f>AVERAGE(AS53:AS54)</f>
        <v>1.8367961457392352E-2</v>
      </c>
      <c r="AT55" t="s">
        <v>358</v>
      </c>
      <c r="AV55" t="s">
        <v>359</v>
      </c>
      <c r="AW55">
        <f>AVERAGE(AW53:AW54)</f>
        <v>3.1425891181988741E-2</v>
      </c>
      <c r="AX55">
        <v>0</v>
      </c>
      <c r="AZ55">
        <v>0</v>
      </c>
      <c r="BB55">
        <v>0</v>
      </c>
      <c r="BD55">
        <f>AVERAGE(BD53:BD54)</f>
        <v>6.5126050420168058E-2</v>
      </c>
      <c r="BE55" s="132">
        <f t="shared" ref="BE55" si="91">AVERAGE(AE55,AG55,AI55,AK55,AM55,AO55,AQ55,AS55,AU55,AW55,AY55,BA55,BC55)</f>
        <v>4.2130219238460914E-2</v>
      </c>
      <c r="BF55" s="132">
        <f t="shared" ref="BF55" si="92">AVERAGE(D55,F55,H55,J55,L55,N55,P55,R55,T55,V55,X55,Z55,AB55,AE55,AG55,AI55,AK55,AM55,AO55,AQ55,AS55,AU55,AW55,AY55,BA55,BC55)</f>
        <v>6.8738612510794037E-2</v>
      </c>
      <c r="BG55">
        <f t="shared" si="50"/>
        <v>0.37115968812525479</v>
      </c>
    </row>
    <row r="56" spans="1:59" x14ac:dyDescent="0.25">
      <c r="A56">
        <v>16</v>
      </c>
      <c r="B56" s="132" t="s">
        <v>3</v>
      </c>
      <c r="C56" t="s">
        <v>360</v>
      </c>
      <c r="D56">
        <f>2/17</f>
        <v>0.11764705882352941</v>
      </c>
      <c r="E56" t="s">
        <v>361</v>
      </c>
      <c r="F56">
        <f>1/6</f>
        <v>0.16666666666666666</v>
      </c>
      <c r="G56" t="s">
        <v>362</v>
      </c>
      <c r="H56">
        <f>1/13</f>
        <v>7.6923076923076927E-2</v>
      </c>
      <c r="I56" t="s">
        <v>363</v>
      </c>
      <c r="J56">
        <f>1/15</f>
        <v>6.6666666666666666E-2</v>
      </c>
      <c r="K56" t="s">
        <v>364</v>
      </c>
      <c r="L56">
        <f>1/26</f>
        <v>3.8461538461538464E-2</v>
      </c>
      <c r="M56" t="s">
        <v>365</v>
      </c>
      <c r="N56">
        <f>1/10</f>
        <v>0.1</v>
      </c>
      <c r="O56" t="s">
        <v>366</v>
      </c>
      <c r="P56">
        <f>1/19</f>
        <v>5.2631578947368418E-2</v>
      </c>
      <c r="Q56" t="s">
        <v>367</v>
      </c>
      <c r="R56">
        <f>1/26</f>
        <v>3.8461538461538464E-2</v>
      </c>
      <c r="S56" t="s">
        <v>368</v>
      </c>
      <c r="T56">
        <f>1/26</f>
        <v>3.8461538461538464E-2</v>
      </c>
      <c r="U56" t="s">
        <v>369</v>
      </c>
      <c r="V56">
        <f>1/26</f>
        <v>3.8461538461538464E-2</v>
      </c>
      <c r="W56" t="s">
        <v>370</v>
      </c>
      <c r="X56">
        <f>1/41</f>
        <v>2.4390243902439025E-2</v>
      </c>
      <c r="Y56">
        <v>0</v>
      </c>
      <c r="AA56">
        <v>0</v>
      </c>
      <c r="AC56" s="132">
        <f t="shared" si="1"/>
        <v>6.8979222343263716E-2</v>
      </c>
      <c r="AD56" t="s">
        <v>371</v>
      </c>
      <c r="AE56">
        <f>1/12</f>
        <v>8.3333333333333329E-2</v>
      </c>
      <c r="AF56" t="s">
        <v>372</v>
      </c>
      <c r="AG56">
        <f>1/12</f>
        <v>8.3333333333333329E-2</v>
      </c>
      <c r="AH56" t="s">
        <v>373</v>
      </c>
      <c r="AI56">
        <f>1/11</f>
        <v>9.0909090909090912E-2</v>
      </c>
      <c r="AJ56" t="s">
        <v>374</v>
      </c>
      <c r="AK56">
        <f>1/13</f>
        <v>7.6923076923076927E-2</v>
      </c>
      <c r="AL56" t="s">
        <v>375</v>
      </c>
      <c r="AM56">
        <f>1/67</f>
        <v>1.4925373134328358E-2</v>
      </c>
      <c r="AN56" t="s">
        <v>376</v>
      </c>
      <c r="AO56">
        <f>1/23</f>
        <v>4.3478260869565216E-2</v>
      </c>
      <c r="AP56" t="s">
        <v>377</v>
      </c>
      <c r="AQ56">
        <f>1/26</f>
        <v>3.8461538461538464E-2</v>
      </c>
      <c r="AR56" t="s">
        <v>378</v>
      </c>
      <c r="AS56">
        <f>1/51</f>
        <v>1.9607843137254902E-2</v>
      </c>
      <c r="AT56" t="s">
        <v>379</v>
      </c>
      <c r="AU56">
        <f>1/67</f>
        <v>1.4925373134328358E-2</v>
      </c>
      <c r="AV56" t="s">
        <v>380</v>
      </c>
      <c r="AW56">
        <f>1/51</f>
        <v>1.9607843137254902E-2</v>
      </c>
      <c r="AX56" t="s">
        <v>381</v>
      </c>
      <c r="AY56">
        <f>1/67</f>
        <v>1.4925373134328358E-2</v>
      </c>
      <c r="AZ56">
        <v>0</v>
      </c>
      <c r="BB56">
        <v>0</v>
      </c>
      <c r="BD56">
        <f>1/8</f>
        <v>0.125</v>
      </c>
      <c r="BE56" s="132">
        <f t="shared" ref="BE56" si="93">AVERAGE(AE56,AG56,AI56,AK56,AM56,AO56,AQ56,AS56,AU56,AW56,AY56,BA56,BC56)</f>
        <v>4.5493676318857541E-2</v>
      </c>
      <c r="BF56" s="132">
        <f t="shared" ref="BF56" si="94">AVERAGE(D56,F56,H56,J56,L56,N56,P56,R56,T56,V56,X56,Z56,AB56,AE56,AG56,AI56,AK56,AM56,AO56,AQ56,AS56,AU56,AW56,AY56,BA56,BC56)</f>
        <v>5.7236449331060639E-2</v>
      </c>
      <c r="BG56">
        <f t="shared" si="50"/>
        <v>0.38420188528333399</v>
      </c>
    </row>
    <row r="57" spans="1:59" x14ac:dyDescent="0.25">
      <c r="A57">
        <v>16</v>
      </c>
      <c r="B57" s="132" t="s">
        <v>4</v>
      </c>
      <c r="C57" t="s">
        <v>360</v>
      </c>
      <c r="D57">
        <f>1/8</f>
        <v>0.125</v>
      </c>
      <c r="E57" t="s">
        <v>361</v>
      </c>
      <c r="F57">
        <f>1/7</f>
        <v>0.14285714285714285</v>
      </c>
      <c r="G57" t="s">
        <v>362</v>
      </c>
      <c r="H57">
        <f>1/11</f>
        <v>9.0909090909090912E-2</v>
      </c>
      <c r="I57" t="s">
        <v>363</v>
      </c>
      <c r="J57">
        <f>1/15</f>
        <v>6.6666666666666666E-2</v>
      </c>
      <c r="K57" t="s">
        <v>364</v>
      </c>
      <c r="L57">
        <f>1/26</f>
        <v>3.8461538461538464E-2</v>
      </c>
      <c r="M57" t="s">
        <v>365</v>
      </c>
      <c r="N57">
        <f>1/9</f>
        <v>0.1111111111111111</v>
      </c>
      <c r="O57" t="s">
        <v>366</v>
      </c>
      <c r="P57">
        <f>1/15</f>
        <v>6.6666666666666666E-2</v>
      </c>
      <c r="Q57" t="s">
        <v>367</v>
      </c>
      <c r="R57">
        <f>1/13</f>
        <v>7.6923076923076927E-2</v>
      </c>
      <c r="S57" t="s">
        <v>368</v>
      </c>
      <c r="T57">
        <f>1/21</f>
        <v>4.7619047619047616E-2</v>
      </c>
      <c r="U57" t="s">
        <v>369</v>
      </c>
      <c r="V57">
        <f>1/21</f>
        <v>4.7619047619047616E-2</v>
      </c>
      <c r="W57" t="s">
        <v>370</v>
      </c>
      <c r="X57">
        <f>1/41</f>
        <v>2.4390243902439025E-2</v>
      </c>
      <c r="Y57">
        <v>0</v>
      </c>
      <c r="AA57">
        <v>0</v>
      </c>
      <c r="AC57" s="132">
        <f t="shared" si="1"/>
        <v>7.6202148430529804E-2</v>
      </c>
      <c r="AD57" t="s">
        <v>371</v>
      </c>
      <c r="AE57">
        <f>1/8</f>
        <v>0.125</v>
      </c>
      <c r="AF57" t="s">
        <v>372</v>
      </c>
      <c r="AG57">
        <f>2/17</f>
        <v>0.11764705882352941</v>
      </c>
      <c r="AH57" t="s">
        <v>373</v>
      </c>
      <c r="AI57">
        <f>1/9</f>
        <v>0.1111111111111111</v>
      </c>
      <c r="AJ57" t="s">
        <v>374</v>
      </c>
      <c r="AK57">
        <f>1/12</f>
        <v>8.3333333333333329E-2</v>
      </c>
      <c r="AL57" t="s">
        <v>375</v>
      </c>
      <c r="AM57">
        <f>1/67</f>
        <v>1.4925373134328358E-2</v>
      </c>
      <c r="AN57" t="s">
        <v>376</v>
      </c>
      <c r="AO57">
        <f>1/17</f>
        <v>5.8823529411764705E-2</v>
      </c>
      <c r="AP57" t="s">
        <v>377</v>
      </c>
      <c r="AQ57">
        <f>1/21</f>
        <v>4.7619047619047616E-2</v>
      </c>
      <c r="AR57" t="s">
        <v>378</v>
      </c>
      <c r="AS57">
        <f>1/41</f>
        <v>2.4390243902439025E-2</v>
      </c>
      <c r="AT57" t="s">
        <v>379</v>
      </c>
      <c r="AU57">
        <f>1/34</f>
        <v>2.9411764705882353E-2</v>
      </c>
      <c r="AV57" t="s">
        <v>380</v>
      </c>
      <c r="AW57">
        <f>1/41</f>
        <v>2.4390243902439025E-2</v>
      </c>
      <c r="AX57" t="s">
        <v>381</v>
      </c>
      <c r="AY57">
        <f>1/67</f>
        <v>1.4925373134328358E-2</v>
      </c>
      <c r="AZ57">
        <v>0</v>
      </c>
      <c r="BB57">
        <v>0</v>
      </c>
      <c r="BD57">
        <f>2/17</f>
        <v>0.11764705882352941</v>
      </c>
      <c r="BE57" s="132">
        <f t="shared" ref="BE57" si="95">AVERAGE(AE57,AG57,AI57,AK57,AM57,AO57,AQ57,AS57,AU57,AW57,AY57,BA57,BC57)</f>
        <v>5.9234279916200297E-2</v>
      </c>
      <c r="BF57" s="132">
        <f t="shared" ref="BF57" si="96">AVERAGE(D57,F57,H57,J57,L57,N57,P57,R57,T57,V57,X57,Z57,AB57,AE57,AG57,AI57,AK57,AM57,AO57,AQ57,AS57,AU57,AW57,AY57,BA57,BC57)</f>
        <v>6.7718214173365057E-2</v>
      </c>
      <c r="BG57">
        <f t="shared" si="50"/>
        <v>0.60744777063756072</v>
      </c>
    </row>
    <row r="58" spans="1:59" x14ac:dyDescent="0.25">
      <c r="A58">
        <v>16</v>
      </c>
      <c r="B58" s="132" t="s">
        <v>5</v>
      </c>
      <c r="C58" t="s">
        <v>360</v>
      </c>
      <c r="D58">
        <f>AVERAGE(D56:D57)</f>
        <v>0.12132352941176471</v>
      </c>
      <c r="E58" t="s">
        <v>361</v>
      </c>
      <c r="F58">
        <f>AVERAGE(F56:F57)</f>
        <v>0.15476190476190477</v>
      </c>
      <c r="G58" t="s">
        <v>362</v>
      </c>
      <c r="H58">
        <f>AVERAGE(H56:H57)</f>
        <v>8.3916083916083919E-2</v>
      </c>
      <c r="I58" t="s">
        <v>363</v>
      </c>
      <c r="J58">
        <f>AVERAGE(J56:J57)</f>
        <v>6.6666666666666666E-2</v>
      </c>
      <c r="K58" t="s">
        <v>364</v>
      </c>
      <c r="L58">
        <f>AVERAGE(L56:L57)</f>
        <v>3.8461538461538464E-2</v>
      </c>
      <c r="M58" t="s">
        <v>365</v>
      </c>
      <c r="N58">
        <f>AVERAGE(N56:N57)</f>
        <v>0.10555555555555556</v>
      </c>
      <c r="O58" t="s">
        <v>366</v>
      </c>
      <c r="P58">
        <f>AVERAGE(P56:P57)</f>
        <v>5.9649122807017542E-2</v>
      </c>
      <c r="Q58" t="s">
        <v>367</v>
      </c>
      <c r="R58">
        <f>AVERAGE(R56:R57)</f>
        <v>5.7692307692307696E-2</v>
      </c>
      <c r="S58" t="s">
        <v>368</v>
      </c>
      <c r="T58">
        <f>AVERAGE(T56:T57)</f>
        <v>4.304029304029304E-2</v>
      </c>
      <c r="U58" t="s">
        <v>369</v>
      </c>
      <c r="V58">
        <f>AVERAGE(V56:V57)</f>
        <v>4.304029304029304E-2</v>
      </c>
      <c r="W58" t="s">
        <v>370</v>
      </c>
      <c r="X58">
        <f>AVERAGE(X56:X57)</f>
        <v>2.4390243902439025E-2</v>
      </c>
      <c r="Y58">
        <v>0</v>
      </c>
      <c r="AA58">
        <v>0</v>
      </c>
      <c r="AC58" s="132">
        <f t="shared" si="1"/>
        <v>7.2590685386896753E-2</v>
      </c>
      <c r="AD58" t="s">
        <v>371</v>
      </c>
      <c r="AE58">
        <f>AVERAGE(AE56:AE57)</f>
        <v>0.10416666666666666</v>
      </c>
      <c r="AF58" t="s">
        <v>372</v>
      </c>
      <c r="AG58">
        <f>AVERAGE(AG56:AG57)</f>
        <v>0.10049019607843138</v>
      </c>
      <c r="AH58" t="s">
        <v>373</v>
      </c>
      <c r="AI58">
        <f>AVERAGE(AI56:AI57)</f>
        <v>0.10101010101010101</v>
      </c>
      <c r="AJ58" t="s">
        <v>374</v>
      </c>
      <c r="AK58">
        <f>AVERAGE(AK56:AK57)</f>
        <v>8.0128205128205121E-2</v>
      </c>
      <c r="AL58" t="s">
        <v>375</v>
      </c>
      <c r="AM58">
        <f>AVERAGE(AM56:AM57)</f>
        <v>1.4925373134328358E-2</v>
      </c>
      <c r="AN58" t="s">
        <v>376</v>
      </c>
      <c r="AO58">
        <f>AVERAGE(AO56:AO57)</f>
        <v>5.1150895140664961E-2</v>
      </c>
      <c r="AP58" t="s">
        <v>377</v>
      </c>
      <c r="AQ58">
        <f>AVERAGE(AQ56:AQ57)</f>
        <v>4.304029304029304E-2</v>
      </c>
      <c r="AR58" t="s">
        <v>378</v>
      </c>
      <c r="AS58">
        <f>AVERAGE(AS56:AS57)</f>
        <v>2.1999043519846963E-2</v>
      </c>
      <c r="AT58" t="s">
        <v>379</v>
      </c>
      <c r="AU58">
        <f>AVERAGE(AU56:AU57)</f>
        <v>2.2168568920105356E-2</v>
      </c>
      <c r="AV58" t="s">
        <v>380</v>
      </c>
      <c r="AW58">
        <f>AVERAGE(AW56:AW57)</f>
        <v>2.1999043519846963E-2</v>
      </c>
      <c r="AX58" t="s">
        <v>381</v>
      </c>
      <c r="AY58">
        <f>AVERAGE(AY56:AY57)</f>
        <v>1.4925373134328358E-2</v>
      </c>
      <c r="AZ58">
        <v>0</v>
      </c>
      <c r="BB58">
        <v>0</v>
      </c>
      <c r="BD58">
        <f>AVERAGE(BD56:BD57)</f>
        <v>0.12132352941176471</v>
      </c>
      <c r="BE58" s="132">
        <f t="shared" ref="BE58" si="97">AVERAGE(AE58,AG58,AI58,AK58,AM58,AO58,AQ58,AS58,AU58,AW58,AY58,BA58,BC58)</f>
        <v>5.2363978117528916E-2</v>
      </c>
      <c r="BF58" s="132">
        <f t="shared" ref="BF58" si="98">AVERAGE(D58,F58,H58,J58,L58,N58,P58,R58,T58,V58,X58,Z58,AB58,AE58,AG58,AI58,AK58,AM58,AO58,AQ58,AS58,AU58,AW58,AY58,BA58,BC58)</f>
        <v>6.2477331752212845E-2</v>
      </c>
      <c r="BG58">
        <f t="shared" si="50"/>
        <v>0.49582482796044736</v>
      </c>
    </row>
    <row r="59" spans="1:59" x14ac:dyDescent="0.25">
      <c r="A59">
        <v>17</v>
      </c>
      <c r="B59" s="132" t="s">
        <v>2</v>
      </c>
      <c r="C59" t="s">
        <v>382</v>
      </c>
      <c r="D59">
        <f>1/10</f>
        <v>0.1</v>
      </c>
      <c r="E59" t="s">
        <v>383</v>
      </c>
      <c r="F59">
        <f>1/7</f>
        <v>0.14285714285714285</v>
      </c>
      <c r="G59" t="s">
        <v>384</v>
      </c>
      <c r="H59">
        <f>1/9</f>
        <v>0.1111111111111111</v>
      </c>
      <c r="I59" t="s">
        <v>63</v>
      </c>
      <c r="J59">
        <f>1/6</f>
        <v>0.16666666666666666</v>
      </c>
      <c r="K59" t="s">
        <v>64</v>
      </c>
      <c r="L59">
        <f>1/4</f>
        <v>0.25</v>
      </c>
      <c r="M59" t="s">
        <v>385</v>
      </c>
      <c r="N59">
        <f>1/15</f>
        <v>6.6666666666666666E-2</v>
      </c>
      <c r="O59" t="s">
        <v>65</v>
      </c>
      <c r="P59">
        <f>1/9</f>
        <v>0.1111111111111111</v>
      </c>
      <c r="Q59" t="s">
        <v>67</v>
      </c>
      <c r="R59">
        <f>1/34</f>
        <v>2.9411764705882353E-2</v>
      </c>
      <c r="S59" t="s">
        <v>68</v>
      </c>
      <c r="T59">
        <f>1/15</f>
        <v>6.6666666666666666E-2</v>
      </c>
      <c r="U59" t="s">
        <v>69</v>
      </c>
      <c r="V59">
        <f>1/34</f>
        <v>2.9411764705882353E-2</v>
      </c>
      <c r="W59" t="s">
        <v>70</v>
      </c>
      <c r="X59">
        <f>1/29</f>
        <v>3.4482758620689655E-2</v>
      </c>
      <c r="Y59" t="s">
        <v>71</v>
      </c>
      <c r="Z59">
        <f>1/34</f>
        <v>2.9411764705882353E-2</v>
      </c>
      <c r="AA59" t="s">
        <v>72</v>
      </c>
      <c r="AB59">
        <f>1/34</f>
        <v>2.9411764705882353E-2</v>
      </c>
      <c r="AC59" s="132">
        <f t="shared" si="1"/>
        <v>8.9785321732583384E-2</v>
      </c>
      <c r="AD59" t="s">
        <v>386</v>
      </c>
      <c r="AE59">
        <f>1/13</f>
        <v>7.6923076923076927E-2</v>
      </c>
      <c r="AF59" t="s">
        <v>387</v>
      </c>
      <c r="AG59">
        <f>1/19</f>
        <v>5.2631578947368418E-2</v>
      </c>
      <c r="AH59" t="s">
        <v>388</v>
      </c>
      <c r="AI59">
        <f>1/12</f>
        <v>8.3333333333333329E-2</v>
      </c>
      <c r="AJ59" t="s">
        <v>83</v>
      </c>
      <c r="AK59">
        <f>1/10</f>
        <v>0.1</v>
      </c>
      <c r="AL59" t="s">
        <v>84</v>
      </c>
      <c r="AM59">
        <f>1/12</f>
        <v>8.3333333333333329E-2</v>
      </c>
      <c r="AN59" t="s">
        <v>85</v>
      </c>
      <c r="AO59">
        <f>1/34</f>
        <v>2.9411764705882353E-2</v>
      </c>
      <c r="AP59" t="s">
        <v>389</v>
      </c>
      <c r="AQ59">
        <f>1/34</f>
        <v>2.9411764705882353E-2</v>
      </c>
      <c r="AR59" t="s">
        <v>87</v>
      </c>
      <c r="AS59">
        <f>1/41</f>
        <v>2.4390243902439025E-2</v>
      </c>
      <c r="AT59" t="s">
        <v>88</v>
      </c>
      <c r="AU59">
        <f>1/34</f>
        <v>2.9411764705882353E-2</v>
      </c>
      <c r="AV59" t="s">
        <v>89</v>
      </c>
      <c r="AW59">
        <f>1/51</f>
        <v>1.9607843137254902E-2</v>
      </c>
      <c r="AX59" t="s">
        <v>90</v>
      </c>
      <c r="AY59">
        <f>1/67</f>
        <v>1.4925373134328358E-2</v>
      </c>
      <c r="AZ59" t="s">
        <v>91</v>
      </c>
      <c r="BA59">
        <f>1/41</f>
        <v>2.4390243902439025E-2</v>
      </c>
      <c r="BB59" t="s">
        <v>92</v>
      </c>
      <c r="BC59">
        <f>1/67</f>
        <v>1.4925373134328358E-2</v>
      </c>
      <c r="BD59">
        <f>1/15</f>
        <v>6.6666666666666666E-2</v>
      </c>
      <c r="BE59" s="132">
        <f t="shared" ref="BE59" si="99">AVERAGE(AE59,AG59,AI59,AK59,AM59,AO59,AQ59,AS59,AU59,AW59,AY59,BA59,BC59)</f>
        <v>4.4822745681965301E-2</v>
      </c>
      <c r="BF59" s="132">
        <f t="shared" ref="BF59" si="100">AVERAGE(D59,F59,H59,J59,L59,N59,P59,R59,T59,V59,X59,Z59,AB59,AE59,AG59,AI59,AK59,AM59,AO59,AQ59,AS59,AU59,AW59,AY59,BA59,BC59)</f>
        <v>6.7304033707274322E-2</v>
      </c>
      <c r="BG59">
        <f t="shared" si="50"/>
        <v>0.81657154305579893</v>
      </c>
    </row>
    <row r="60" spans="1:59" x14ac:dyDescent="0.25">
      <c r="A60">
        <v>17</v>
      </c>
      <c r="B60" s="132" t="s">
        <v>3</v>
      </c>
      <c r="C60" t="s">
        <v>382</v>
      </c>
      <c r="D60">
        <f>1/12</f>
        <v>8.3333333333333329E-2</v>
      </c>
      <c r="E60" t="s">
        <v>383</v>
      </c>
      <c r="F60">
        <f>2/15</f>
        <v>0.13333333333333333</v>
      </c>
      <c r="G60" t="s">
        <v>384</v>
      </c>
      <c r="H60">
        <f>1/12</f>
        <v>8.3333333333333329E-2</v>
      </c>
      <c r="I60" t="s">
        <v>63</v>
      </c>
      <c r="J60">
        <f>2/11</f>
        <v>0.18181818181818182</v>
      </c>
      <c r="K60" t="s">
        <v>64</v>
      </c>
      <c r="L60">
        <f>2/9</f>
        <v>0.22222222222222221</v>
      </c>
      <c r="M60" t="s">
        <v>385</v>
      </c>
      <c r="N60">
        <f>1/17</f>
        <v>5.8823529411764705E-2</v>
      </c>
      <c r="O60" t="s">
        <v>65</v>
      </c>
      <c r="P60">
        <f>1/9</f>
        <v>0.1111111111111111</v>
      </c>
      <c r="Q60" t="s">
        <v>67</v>
      </c>
      <c r="R60">
        <f>1/34</f>
        <v>2.9411764705882353E-2</v>
      </c>
      <c r="S60" t="s">
        <v>68</v>
      </c>
      <c r="T60">
        <f>1/12</f>
        <v>8.3333333333333329E-2</v>
      </c>
      <c r="U60" t="s">
        <v>69</v>
      </c>
      <c r="V60">
        <f>1/34</f>
        <v>2.9411764705882353E-2</v>
      </c>
      <c r="W60" t="s">
        <v>70</v>
      </c>
      <c r="X60">
        <f>1/26</f>
        <v>3.8461538461538464E-2</v>
      </c>
      <c r="Y60" t="s">
        <v>71</v>
      </c>
      <c r="Z60">
        <f>1/34</f>
        <v>2.9411764705882353E-2</v>
      </c>
      <c r="AA60" t="s">
        <v>72</v>
      </c>
      <c r="AB60">
        <f>1/34</f>
        <v>2.9411764705882353E-2</v>
      </c>
      <c r="AC60" s="132">
        <f t="shared" si="1"/>
        <v>8.5647459629360073E-2</v>
      </c>
      <c r="AD60" t="s">
        <v>386</v>
      </c>
      <c r="AE60">
        <f>1/17</f>
        <v>5.8823529411764705E-2</v>
      </c>
      <c r="AF60" t="s">
        <v>387</v>
      </c>
      <c r="AG60">
        <f>1/17</f>
        <v>5.8823529411764705E-2</v>
      </c>
      <c r="AH60" t="s">
        <v>388</v>
      </c>
      <c r="AI60">
        <f>1/15</f>
        <v>6.6666666666666666E-2</v>
      </c>
      <c r="AJ60" t="s">
        <v>83</v>
      </c>
      <c r="AK60">
        <f>1/13</f>
        <v>7.6923076923076927E-2</v>
      </c>
      <c r="AL60" t="s">
        <v>84</v>
      </c>
      <c r="AM60">
        <f>1/15</f>
        <v>6.6666666666666666E-2</v>
      </c>
      <c r="AN60" t="s">
        <v>85</v>
      </c>
      <c r="AO60">
        <f>1/34</f>
        <v>2.9411764705882353E-2</v>
      </c>
      <c r="AP60" t="s">
        <v>389</v>
      </c>
      <c r="AQ60">
        <f>1/34</f>
        <v>2.9411764705882353E-2</v>
      </c>
      <c r="AR60" t="s">
        <v>87</v>
      </c>
      <c r="AS60">
        <f>1/41</f>
        <v>2.4390243902439025E-2</v>
      </c>
      <c r="AT60" t="s">
        <v>88</v>
      </c>
      <c r="AU60">
        <f>1/34</f>
        <v>2.9411764705882353E-2</v>
      </c>
      <c r="AV60" t="s">
        <v>89</v>
      </c>
      <c r="AW60">
        <f>1/51</f>
        <v>1.9607843137254902E-2</v>
      </c>
      <c r="AX60" t="s">
        <v>90</v>
      </c>
      <c r="AY60">
        <f>1/81</f>
        <v>1.2345679012345678E-2</v>
      </c>
      <c r="AZ60" t="s">
        <v>91</v>
      </c>
      <c r="BA60">
        <f>1/34</f>
        <v>2.9411764705882353E-2</v>
      </c>
      <c r="BB60" t="s">
        <v>92</v>
      </c>
      <c r="BC60">
        <f>1/81</f>
        <v>1.2345679012345678E-2</v>
      </c>
      <c r="BD60">
        <f>1/14</f>
        <v>7.1428571428571425E-2</v>
      </c>
      <c r="BE60" s="132">
        <f t="shared" ref="BE60" si="101">AVERAGE(AE60,AG60,AI60,AK60,AM60,AO60,AQ60,AS60,AU60,AW60,AY60,BA60,BC60)</f>
        <v>3.9556920997527265E-2</v>
      </c>
      <c r="BF60" s="132">
        <f t="shared" ref="BF60" si="102">AVERAGE(D60,F60,H60,J60,L60,N60,P60,R60,T60,V60,X60,Z60,AB60,AE60,AG60,AI60,AK60,AM60,AO60,AQ60,AS60,AU60,AW60,AY60,BA60,BC60)</f>
        <v>6.2602190313443648E-2</v>
      </c>
      <c r="BG60">
        <f t="shared" si="50"/>
        <v>0.69908551957810627</v>
      </c>
    </row>
    <row r="61" spans="1:59" x14ac:dyDescent="0.25">
      <c r="A61">
        <v>17</v>
      </c>
      <c r="B61" s="132" t="s">
        <v>4</v>
      </c>
      <c r="C61" t="s">
        <v>382</v>
      </c>
      <c r="D61">
        <f>1/10</f>
        <v>0.1</v>
      </c>
      <c r="E61" t="s">
        <v>383</v>
      </c>
      <c r="F61">
        <f>1/6</f>
        <v>0.16666666666666666</v>
      </c>
      <c r="G61" t="s">
        <v>384</v>
      </c>
      <c r="H61">
        <f>1/11</f>
        <v>9.0909090909090912E-2</v>
      </c>
      <c r="I61" t="s">
        <v>63</v>
      </c>
      <c r="J61">
        <f>1/5</f>
        <v>0.2</v>
      </c>
      <c r="K61" t="s">
        <v>64</v>
      </c>
      <c r="L61">
        <f>4/15</f>
        <v>0.26666666666666666</v>
      </c>
      <c r="M61" t="s">
        <v>385</v>
      </c>
      <c r="N61">
        <f>1/15</f>
        <v>6.6666666666666666E-2</v>
      </c>
      <c r="O61" t="s">
        <v>65</v>
      </c>
      <c r="P61">
        <f>1/7</f>
        <v>0.14285714285714285</v>
      </c>
      <c r="Q61" t="s">
        <v>67</v>
      </c>
      <c r="R61">
        <f>1/26</f>
        <v>3.8461538461538464E-2</v>
      </c>
      <c r="S61" t="s">
        <v>68</v>
      </c>
      <c r="T61">
        <f>1/11</f>
        <v>9.0909090909090912E-2</v>
      </c>
      <c r="U61" t="s">
        <v>69</v>
      </c>
      <c r="V61">
        <f>1/21</f>
        <v>4.7619047619047616E-2</v>
      </c>
      <c r="W61" t="s">
        <v>70</v>
      </c>
      <c r="X61">
        <f>1/21</f>
        <v>4.7619047619047616E-2</v>
      </c>
      <c r="Y61" t="s">
        <v>71</v>
      </c>
      <c r="Z61">
        <f>1/26</f>
        <v>3.8461538461538464E-2</v>
      </c>
      <c r="AA61" t="s">
        <v>72</v>
      </c>
      <c r="AB61">
        <f>1/17</f>
        <v>5.8823529411764705E-2</v>
      </c>
      <c r="AC61" s="132">
        <f t="shared" si="1"/>
        <v>0.10428154048063551</v>
      </c>
      <c r="AD61" t="s">
        <v>386</v>
      </c>
      <c r="AE61">
        <f>1/15</f>
        <v>6.6666666666666666E-2</v>
      </c>
      <c r="AF61" t="s">
        <v>387</v>
      </c>
      <c r="AG61">
        <f>1/17</f>
        <v>5.8823529411764705E-2</v>
      </c>
      <c r="AH61" t="s">
        <v>388</v>
      </c>
      <c r="AI61">
        <f>1/12</f>
        <v>8.3333333333333329E-2</v>
      </c>
      <c r="AJ61" t="s">
        <v>83</v>
      </c>
      <c r="AK61">
        <f>1/11</f>
        <v>9.0909090909090912E-2</v>
      </c>
      <c r="AL61" t="s">
        <v>84</v>
      </c>
      <c r="AM61">
        <f>1/15</f>
        <v>6.6666666666666666E-2</v>
      </c>
      <c r="AN61" t="s">
        <v>85</v>
      </c>
      <c r="AO61">
        <f>1/26</f>
        <v>3.8461538461538464E-2</v>
      </c>
      <c r="AP61" t="s">
        <v>389</v>
      </c>
      <c r="AQ61">
        <f>1/26</f>
        <v>3.8461538461538464E-2</v>
      </c>
      <c r="AR61" t="s">
        <v>87</v>
      </c>
      <c r="AS61">
        <f>1/34</f>
        <v>2.9411764705882353E-2</v>
      </c>
      <c r="AT61" t="s">
        <v>88</v>
      </c>
      <c r="AU61">
        <f>1/26</f>
        <v>3.8461538461538464E-2</v>
      </c>
      <c r="AV61" t="s">
        <v>89</v>
      </c>
      <c r="AW61">
        <f>1/34</f>
        <v>2.9411764705882353E-2</v>
      </c>
      <c r="AX61" t="s">
        <v>90</v>
      </c>
      <c r="AY61">
        <f>1/51</f>
        <v>1.9607843137254902E-2</v>
      </c>
      <c r="AZ61" t="s">
        <v>91</v>
      </c>
      <c r="BA61">
        <f>1/34</f>
        <v>2.9411764705882353E-2</v>
      </c>
      <c r="BB61" t="s">
        <v>92</v>
      </c>
      <c r="BC61">
        <f>1/67</f>
        <v>1.4925373134328358E-2</v>
      </c>
      <c r="BD61">
        <f>1/15</f>
        <v>6.6666666666666666E-2</v>
      </c>
      <c r="BE61" s="132">
        <f t="shared" ref="BE61" si="103">AVERAGE(AE61,AG61,AI61,AK61,AM61,AO61,AQ61,AS61,AU61,AW61,AY61,BA61,BC61)</f>
        <v>4.6504031750874461E-2</v>
      </c>
      <c r="BF61" s="132">
        <f t="shared" ref="BF61" si="104">AVERAGE(D61,F61,H61,J61,L61,N61,P61,R61,T61,V61,X61,Z61,AB61,AE61,AG61,AI61,AK61,AM61,AO61,AQ61,AS61,AU61,AW61,AY61,BA61,BC61)</f>
        <v>7.5392786115754978E-2</v>
      </c>
      <c r="BG61">
        <f t="shared" si="50"/>
        <v>1.0268791056762963</v>
      </c>
    </row>
    <row r="62" spans="1:59" x14ac:dyDescent="0.25">
      <c r="A62">
        <v>17</v>
      </c>
      <c r="B62" s="132" t="s">
        <v>5</v>
      </c>
      <c r="C62" t="s">
        <v>382</v>
      </c>
      <c r="D62">
        <f>AVERAGE(D59:D61)</f>
        <v>9.4444444444444442E-2</v>
      </c>
      <c r="E62" t="s">
        <v>383</v>
      </c>
      <c r="F62">
        <f>AVERAGE(F59:F61)</f>
        <v>0.14761904761904762</v>
      </c>
      <c r="G62" t="s">
        <v>384</v>
      </c>
      <c r="H62">
        <f>AVERAGE(H59:H61)</f>
        <v>9.5117845117845115E-2</v>
      </c>
      <c r="I62" t="s">
        <v>63</v>
      </c>
      <c r="J62">
        <f>AVERAGE(J59:J61)</f>
        <v>0.18282828282828287</v>
      </c>
      <c r="K62" t="s">
        <v>64</v>
      </c>
      <c r="L62">
        <f>AVERAGE(L59:L61)</f>
        <v>0.24629629629629632</v>
      </c>
      <c r="M62" t="s">
        <v>385</v>
      </c>
      <c r="N62">
        <f>AVERAGE(N59:N61)</f>
        <v>6.4052287581699341E-2</v>
      </c>
      <c r="O62" t="s">
        <v>65</v>
      </c>
      <c r="P62">
        <f>AVERAGE(P59:P61)</f>
        <v>0.12169312169312169</v>
      </c>
      <c r="Q62" t="s">
        <v>67</v>
      </c>
      <c r="R62">
        <f>AVERAGE(R59:R61)</f>
        <v>3.2428355957767725E-2</v>
      </c>
      <c r="S62" t="s">
        <v>68</v>
      </c>
      <c r="T62">
        <f>AVERAGE(T59:T61)</f>
        <v>8.0303030303030307E-2</v>
      </c>
      <c r="U62" t="s">
        <v>69</v>
      </c>
      <c r="V62">
        <f>AVERAGE(V59:V61)</f>
        <v>3.5480859010270774E-2</v>
      </c>
      <c r="W62" t="s">
        <v>70</v>
      </c>
      <c r="X62">
        <f>AVERAGE(X59:X61)</f>
        <v>4.0187781567091914E-2</v>
      </c>
      <c r="Y62" t="s">
        <v>71</v>
      </c>
      <c r="Z62">
        <f>AVERAGE(Z59:Z61)</f>
        <v>3.2428355957767725E-2</v>
      </c>
      <c r="AA62" t="s">
        <v>72</v>
      </c>
      <c r="AB62">
        <f>AVERAGE(AB59:AB61)</f>
        <v>3.9215686274509803E-2</v>
      </c>
      <c r="AC62" s="132">
        <f t="shared" si="1"/>
        <v>9.3238107280859683E-2</v>
      </c>
      <c r="AD62" t="s">
        <v>386</v>
      </c>
      <c r="AE62">
        <f>AVERAGE(AE59:AE61)</f>
        <v>6.7471091000502761E-2</v>
      </c>
      <c r="AF62" t="s">
        <v>387</v>
      </c>
      <c r="AG62">
        <f>AVERAGE(AG59:AG61)</f>
        <v>5.6759545923632609E-2</v>
      </c>
      <c r="AH62" t="s">
        <v>388</v>
      </c>
      <c r="AI62">
        <f>AVERAGE(AI59:AI61)</f>
        <v>7.7777777777777779E-2</v>
      </c>
      <c r="AJ62" t="s">
        <v>83</v>
      </c>
      <c r="AK62">
        <f>AVERAGE(AK59:AK61)</f>
        <v>8.9277389277389277E-2</v>
      </c>
      <c r="AL62" t="s">
        <v>84</v>
      </c>
      <c r="AM62">
        <f>AVERAGE(AM59:AM61)</f>
        <v>7.2222222222222229E-2</v>
      </c>
      <c r="AN62" t="s">
        <v>85</v>
      </c>
      <c r="AO62">
        <f>AVERAGE(AO59:AO61)</f>
        <v>3.2428355957767725E-2</v>
      </c>
      <c r="AP62" t="s">
        <v>389</v>
      </c>
      <c r="AQ62">
        <f>AVERAGE(AQ59:AQ61)</f>
        <v>3.2428355957767725E-2</v>
      </c>
      <c r="AR62" t="s">
        <v>87</v>
      </c>
      <c r="AS62">
        <f>AVERAGE(AS59:AS61)</f>
        <v>2.6064084170253465E-2</v>
      </c>
      <c r="AT62" t="s">
        <v>88</v>
      </c>
      <c r="AU62">
        <f>AVERAGE(AU59:AU61)</f>
        <v>3.2428355957767725E-2</v>
      </c>
      <c r="AV62" t="s">
        <v>89</v>
      </c>
      <c r="AW62">
        <f>AVERAGE(AW59:AW61)</f>
        <v>2.2875816993464054E-2</v>
      </c>
      <c r="AX62" t="s">
        <v>90</v>
      </c>
      <c r="AY62">
        <f>AVERAGE(AY59:AY61)</f>
        <v>1.5626298427976314E-2</v>
      </c>
      <c r="AZ62" t="s">
        <v>91</v>
      </c>
      <c r="BA62">
        <f>AVERAGE(BA59:BA61)</f>
        <v>2.7737924438067912E-2</v>
      </c>
      <c r="BB62" t="s">
        <v>92</v>
      </c>
      <c r="BC62">
        <f>AVERAGE(BC59:BC61)</f>
        <v>1.4065475093667465E-2</v>
      </c>
      <c r="BD62">
        <f>AVERAGE(BD59:BD61)</f>
        <v>6.8253968253968247E-2</v>
      </c>
      <c r="BE62" s="132">
        <f t="shared" ref="BE62" si="105">AVERAGE(AE62,AG62,AI62,AK62,AM62,AO62,AQ62,AS62,AU62,AW62,AY62,BA62,BC62)</f>
        <v>4.3627899476789009E-2</v>
      </c>
      <c r="BF62" s="132">
        <f t="shared" ref="BF62" si="106">AVERAGE(D62,F62,H62,J62,L62,N62,P62,R62,T62,V62,X62,Z62,AB62,AE62,AG62,AI62,AK62,AM62,AO62,AQ62,AS62,AU62,AW62,AY62,BA62,BC62)</f>
        <v>6.8433003378824353E-2</v>
      </c>
      <c r="BG62">
        <f t="shared" si="50"/>
        <v>0.8475120561034013</v>
      </c>
    </row>
    <row r="63" spans="1:59" x14ac:dyDescent="0.25">
      <c r="A63">
        <v>18</v>
      </c>
      <c r="B63" s="132" t="s">
        <v>2</v>
      </c>
      <c r="C63" t="s">
        <v>390</v>
      </c>
      <c r="D63">
        <f>1/12</f>
        <v>8.3333333333333329E-2</v>
      </c>
      <c r="E63" t="s">
        <v>96</v>
      </c>
      <c r="F63">
        <f>1/13</f>
        <v>7.6923076923076927E-2</v>
      </c>
      <c r="G63" t="s">
        <v>95</v>
      </c>
      <c r="H63">
        <f>1/10</f>
        <v>0.1</v>
      </c>
      <c r="I63" t="s">
        <v>97</v>
      </c>
      <c r="J63">
        <f>1/21</f>
        <v>4.7619047619047616E-2</v>
      </c>
      <c r="K63" t="s">
        <v>99</v>
      </c>
      <c r="L63">
        <f>1/34</f>
        <v>2.9411764705882353E-2</v>
      </c>
      <c r="M63" t="s">
        <v>391</v>
      </c>
      <c r="N63">
        <f>1/26</f>
        <v>3.8461538461538464E-2</v>
      </c>
      <c r="O63" t="s">
        <v>392</v>
      </c>
      <c r="P63">
        <f>1/51</f>
        <v>1.9607843137254902E-2</v>
      </c>
      <c r="Q63" t="s">
        <v>102</v>
      </c>
      <c r="R63">
        <f>1/51</f>
        <v>1.9607843137254902E-2</v>
      </c>
      <c r="S63" t="s">
        <v>101</v>
      </c>
      <c r="T63">
        <f>1/34</f>
        <v>2.9411764705882353E-2</v>
      </c>
      <c r="U63" t="s">
        <v>98</v>
      </c>
      <c r="V63">
        <f>1/21</f>
        <v>4.7619047619047616E-2</v>
      </c>
      <c r="W63">
        <v>0</v>
      </c>
      <c r="Y63">
        <v>0</v>
      </c>
      <c r="AA63">
        <v>0</v>
      </c>
      <c r="AC63" s="132">
        <f t="shared" si="1"/>
        <v>4.9199525964231841E-2</v>
      </c>
      <c r="AD63" t="s">
        <v>393</v>
      </c>
      <c r="AE63">
        <f>1/5.5</f>
        <v>0.18181818181818182</v>
      </c>
      <c r="AF63" t="s">
        <v>74</v>
      </c>
      <c r="AG63">
        <f>1/8</f>
        <v>0.125</v>
      </c>
      <c r="AH63" t="s">
        <v>394</v>
      </c>
      <c r="AI63">
        <f>1/12</f>
        <v>8.3333333333333329E-2</v>
      </c>
      <c r="AJ63" t="s">
        <v>82</v>
      </c>
      <c r="AK63">
        <f>1/10</f>
        <v>0.1</v>
      </c>
      <c r="AL63" t="s">
        <v>76</v>
      </c>
      <c r="AM63">
        <f>1/17</f>
        <v>5.8823529411764705E-2</v>
      </c>
      <c r="AN63" t="s">
        <v>77</v>
      </c>
      <c r="AO63">
        <f>1/17</f>
        <v>5.8823529411764705E-2</v>
      </c>
      <c r="AP63" t="s">
        <v>395</v>
      </c>
      <c r="AQ63">
        <f>1/26</f>
        <v>3.8461538461538464E-2</v>
      </c>
      <c r="AR63" t="s">
        <v>79</v>
      </c>
      <c r="AS63">
        <f>1/41</f>
        <v>2.4390243902439025E-2</v>
      </c>
      <c r="AT63" t="s">
        <v>80</v>
      </c>
      <c r="AU63">
        <f>1/41</f>
        <v>2.4390243902439025E-2</v>
      </c>
      <c r="AV63" t="s">
        <v>81</v>
      </c>
      <c r="AW63">
        <f>1/19</f>
        <v>5.2631578947368418E-2</v>
      </c>
      <c r="AX63">
        <v>0</v>
      </c>
      <c r="AZ63">
        <v>0</v>
      </c>
      <c r="BB63">
        <v>0</v>
      </c>
      <c r="BD63">
        <f>1/10</f>
        <v>0.1</v>
      </c>
      <c r="BE63" s="132">
        <f t="shared" ref="BE63" si="107">AVERAGE(AE63,AG63,AI63,AK63,AM63,AO63,AQ63,AS63,AU63,AW63,AY63,BA63,BC63)</f>
        <v>7.4767217918882939E-2</v>
      </c>
      <c r="BF63" s="132">
        <f t="shared" ref="BF63" si="108">AVERAGE(D63,F63,H63,J63,L63,N63,P63,R63,T63,V63,X63,Z63,AB63,AE63,AG63,AI63,AK63,AM63,AO63,AQ63,AS63,AU63,AW63,AY63,BA63,BC63)</f>
        <v>6.1983371941557397E-2</v>
      </c>
      <c r="BG63">
        <f t="shared" si="50"/>
        <v>0.33966743883114803</v>
      </c>
    </row>
    <row r="64" spans="1:59" x14ac:dyDescent="0.25">
      <c r="A64">
        <v>18</v>
      </c>
      <c r="B64" s="132" t="s">
        <v>3</v>
      </c>
      <c r="C64" t="s">
        <v>390</v>
      </c>
      <c r="D64">
        <f>1/13</f>
        <v>7.6923076923076927E-2</v>
      </c>
      <c r="E64" t="s">
        <v>96</v>
      </c>
      <c r="F64">
        <f>1/15</f>
        <v>6.6666666666666666E-2</v>
      </c>
      <c r="G64" t="s">
        <v>95</v>
      </c>
      <c r="H64">
        <f>1/13</f>
        <v>7.6923076923076927E-2</v>
      </c>
      <c r="I64" t="s">
        <v>97</v>
      </c>
      <c r="J64">
        <f>1/34</f>
        <v>2.9411764705882353E-2</v>
      </c>
      <c r="K64" t="s">
        <v>99</v>
      </c>
      <c r="L64">
        <f>1/41</f>
        <v>2.4390243902439025E-2</v>
      </c>
      <c r="M64" t="s">
        <v>391</v>
      </c>
      <c r="N64">
        <f>1/26</f>
        <v>3.8461538461538464E-2</v>
      </c>
      <c r="O64" t="s">
        <v>392</v>
      </c>
      <c r="P64">
        <f>1/51</f>
        <v>1.9607843137254902E-2</v>
      </c>
      <c r="Q64" t="s">
        <v>102</v>
      </c>
      <c r="R64">
        <f>1/67</f>
        <v>1.4925373134328358E-2</v>
      </c>
      <c r="S64" t="s">
        <v>101</v>
      </c>
      <c r="T64">
        <f>1/41</f>
        <v>2.4390243902439025E-2</v>
      </c>
      <c r="U64" t="s">
        <v>98</v>
      </c>
      <c r="V64">
        <f>1/26</f>
        <v>3.8461538461538464E-2</v>
      </c>
      <c r="W64">
        <v>0</v>
      </c>
      <c r="Y64">
        <v>0</v>
      </c>
      <c r="AA64">
        <v>0</v>
      </c>
      <c r="AC64" s="132">
        <f t="shared" si="1"/>
        <v>4.1016136621824108E-2</v>
      </c>
      <c r="AD64" t="s">
        <v>393</v>
      </c>
      <c r="AE64">
        <f>2/11</f>
        <v>0.18181818181818182</v>
      </c>
      <c r="AF64" t="s">
        <v>74</v>
      </c>
      <c r="AG64">
        <f>1/9</f>
        <v>0.1111111111111111</v>
      </c>
      <c r="AH64" t="s">
        <v>394</v>
      </c>
      <c r="AI64">
        <f>1/10</f>
        <v>0.1</v>
      </c>
      <c r="AJ64" t="s">
        <v>82</v>
      </c>
      <c r="AK64">
        <f>1/13</f>
        <v>7.6923076923076927E-2</v>
      </c>
      <c r="AL64" t="s">
        <v>76</v>
      </c>
      <c r="AM64">
        <f>1/11</f>
        <v>9.0909090909090912E-2</v>
      </c>
      <c r="AN64" t="s">
        <v>77</v>
      </c>
      <c r="AO64">
        <f>1/15</f>
        <v>6.6666666666666666E-2</v>
      </c>
      <c r="AP64" t="s">
        <v>395</v>
      </c>
      <c r="AQ64">
        <f>1/34</f>
        <v>2.9411764705882353E-2</v>
      </c>
      <c r="AR64" t="s">
        <v>79</v>
      </c>
      <c r="AS64">
        <f>1/26</f>
        <v>3.8461538461538464E-2</v>
      </c>
      <c r="AT64" t="s">
        <v>80</v>
      </c>
      <c r="AU64">
        <f>1/41</f>
        <v>2.4390243902439025E-2</v>
      </c>
      <c r="AV64" t="s">
        <v>81</v>
      </c>
      <c r="AW64">
        <f>1/15</f>
        <v>6.6666666666666666E-2</v>
      </c>
      <c r="AX64">
        <v>0</v>
      </c>
      <c r="AZ64">
        <v>0</v>
      </c>
      <c r="BB64">
        <v>0</v>
      </c>
      <c r="BD64">
        <f>2/17</f>
        <v>0.11764705882352941</v>
      </c>
      <c r="BE64" s="132">
        <f t="shared" ref="BE64" si="109">AVERAGE(AE64,AG64,AI64,AK64,AM64,AO64,AQ64,AS64,AU64,AW64,AY64,BA64,BC64)</f>
        <v>7.8635834116465381E-2</v>
      </c>
      <c r="BF64" s="132">
        <f t="shared" ref="BF64" si="110">AVERAGE(D64,F64,H64,J64,L64,N64,P64,R64,T64,V64,X64,Z64,AB64,AE64,AG64,AI64,AK64,AM64,AO64,AQ64,AS64,AU64,AW64,AY64,BA64,BC64)</f>
        <v>5.9825985369144762E-2</v>
      </c>
      <c r="BG64">
        <f t="shared" si="50"/>
        <v>0.3141667662064247</v>
      </c>
    </row>
    <row r="65" spans="1:59" x14ac:dyDescent="0.25">
      <c r="A65">
        <v>18</v>
      </c>
      <c r="B65" s="132" t="s">
        <v>4</v>
      </c>
      <c r="C65" t="s">
        <v>390</v>
      </c>
      <c r="D65">
        <f>1/11</f>
        <v>9.0909090909090912E-2</v>
      </c>
      <c r="E65" t="s">
        <v>96</v>
      </c>
      <c r="F65">
        <f>1/13</f>
        <v>7.6923076923076927E-2</v>
      </c>
      <c r="G65" t="s">
        <v>95</v>
      </c>
      <c r="H65">
        <f>1/11</f>
        <v>9.0909090909090912E-2</v>
      </c>
      <c r="I65" t="s">
        <v>97</v>
      </c>
      <c r="J65">
        <f>1/34</f>
        <v>2.9411764705882353E-2</v>
      </c>
      <c r="K65" t="s">
        <v>99</v>
      </c>
      <c r="L65">
        <f>1/34</f>
        <v>2.9411764705882353E-2</v>
      </c>
      <c r="M65" t="s">
        <v>391</v>
      </c>
      <c r="N65">
        <f>1/34</f>
        <v>2.9411764705882353E-2</v>
      </c>
      <c r="O65" t="s">
        <v>392</v>
      </c>
      <c r="P65">
        <f>1/34</f>
        <v>2.9411764705882353E-2</v>
      </c>
      <c r="Q65" t="s">
        <v>102</v>
      </c>
      <c r="R65">
        <f>1/41</f>
        <v>2.4390243902439025E-2</v>
      </c>
      <c r="S65" t="s">
        <v>101</v>
      </c>
      <c r="T65">
        <f>1/34</f>
        <v>2.9411764705882353E-2</v>
      </c>
      <c r="U65" t="s">
        <v>98</v>
      </c>
      <c r="V65">
        <f>1/26</f>
        <v>3.8461538461538464E-2</v>
      </c>
      <c r="W65">
        <v>0</v>
      </c>
      <c r="Y65">
        <v>0</v>
      </c>
      <c r="AA65">
        <v>0</v>
      </c>
      <c r="AC65" s="132">
        <f t="shared" si="1"/>
        <v>4.6865186463464804E-2</v>
      </c>
      <c r="AD65" t="s">
        <v>393</v>
      </c>
      <c r="AE65">
        <f>1/5</f>
        <v>0.2</v>
      </c>
      <c r="AF65" t="s">
        <v>74</v>
      </c>
      <c r="AG65">
        <f>2/13</f>
        <v>0.15384615384615385</v>
      </c>
      <c r="AH65" t="s">
        <v>394</v>
      </c>
      <c r="AI65">
        <f>2/17</f>
        <v>0.11764705882352941</v>
      </c>
      <c r="AJ65" t="s">
        <v>82</v>
      </c>
      <c r="AK65">
        <f>1/8</f>
        <v>0.125</v>
      </c>
      <c r="AL65" t="s">
        <v>76</v>
      </c>
      <c r="AM65">
        <f>1/11</f>
        <v>9.0909090909090912E-2</v>
      </c>
      <c r="AN65" t="s">
        <v>77</v>
      </c>
      <c r="AO65">
        <f>1/12</f>
        <v>8.3333333333333329E-2</v>
      </c>
      <c r="AP65" t="s">
        <v>395</v>
      </c>
      <c r="AQ65">
        <f>1/21</f>
        <v>4.7619047619047616E-2</v>
      </c>
      <c r="AR65" t="s">
        <v>79</v>
      </c>
      <c r="AS65">
        <f>1/26</f>
        <v>3.8461538461538464E-2</v>
      </c>
      <c r="AT65" t="s">
        <v>80</v>
      </c>
      <c r="AU65">
        <f>1/41</f>
        <v>2.4390243902439025E-2</v>
      </c>
      <c r="AV65" t="s">
        <v>81</v>
      </c>
      <c r="AW65">
        <f>1/15</f>
        <v>6.6666666666666666E-2</v>
      </c>
      <c r="AX65">
        <v>0</v>
      </c>
      <c r="AZ65">
        <v>0</v>
      </c>
      <c r="BB65">
        <v>0</v>
      </c>
      <c r="BD65">
        <f>1/10</f>
        <v>0.1</v>
      </c>
      <c r="BE65" s="132">
        <f t="shared" ref="BE65" si="111">AVERAGE(AE65,AG65,AI65,AK65,AM65,AO65,AQ65,AS65,AU65,AW65,AY65,BA65,BC65)</f>
        <v>9.4787313356179931E-2</v>
      </c>
      <c r="BF65" s="132">
        <f t="shared" ref="BF65" si="112">AVERAGE(D65,F65,H65,J65,L65,N65,P65,R65,T65,V65,X65,Z65,AB65,AE65,AG65,AI65,AK65,AM65,AO65,AQ65,AS65,AU65,AW65,AY65,BA65,BC65)</f>
        <v>7.0826249909822364E-2</v>
      </c>
      <c r="BG65">
        <f t="shared" si="50"/>
        <v>0.51652499819644726</v>
      </c>
    </row>
    <row r="66" spans="1:59" x14ac:dyDescent="0.25">
      <c r="A66">
        <v>18</v>
      </c>
      <c r="B66" s="132" t="s">
        <v>5</v>
      </c>
      <c r="C66" t="s">
        <v>390</v>
      </c>
      <c r="D66">
        <f>AVERAGE(D63:D65)</f>
        <v>8.3721833721833727E-2</v>
      </c>
      <c r="E66" t="s">
        <v>96</v>
      </c>
      <c r="F66">
        <f>AVERAGE(F63:F65)</f>
        <v>7.3504273504273507E-2</v>
      </c>
      <c r="G66" t="s">
        <v>95</v>
      </c>
      <c r="H66">
        <f>AVERAGE(H63:H65)</f>
        <v>8.9277389277389277E-2</v>
      </c>
      <c r="I66" t="s">
        <v>97</v>
      </c>
      <c r="J66">
        <f>AVERAGE(J63:J65)</f>
        <v>3.5480859010270781E-2</v>
      </c>
      <c r="K66" t="s">
        <v>99</v>
      </c>
      <c r="L66">
        <f>AVERAGE(L63:L65)</f>
        <v>2.7737924438067912E-2</v>
      </c>
      <c r="M66" t="s">
        <v>391</v>
      </c>
      <c r="N66">
        <f>AVERAGE(N63:N65)</f>
        <v>3.5444947209653098E-2</v>
      </c>
      <c r="O66" t="s">
        <v>392</v>
      </c>
      <c r="P66">
        <f>AVERAGE(P63:P65)</f>
        <v>2.2875816993464054E-2</v>
      </c>
      <c r="Q66" t="s">
        <v>102</v>
      </c>
      <c r="R66">
        <f>AVERAGE(R63:R65)</f>
        <v>1.9641153391340763E-2</v>
      </c>
      <c r="S66" t="s">
        <v>101</v>
      </c>
      <c r="T66">
        <f>AVERAGE(T63:T65)</f>
        <v>2.7737924438067912E-2</v>
      </c>
      <c r="U66" t="s">
        <v>98</v>
      </c>
      <c r="V66">
        <f>AVERAGE(V63:V65)</f>
        <v>4.1514041514041512E-2</v>
      </c>
      <c r="W66">
        <v>0</v>
      </c>
      <c r="Y66">
        <v>0</v>
      </c>
      <c r="AA66">
        <v>0</v>
      </c>
      <c r="AC66" s="132">
        <f t="shared" si="1"/>
        <v>4.5693616349840253E-2</v>
      </c>
      <c r="AD66" t="s">
        <v>393</v>
      </c>
      <c r="AE66">
        <f>AVERAGE(AE63:AE65)</f>
        <v>0.1878787878787879</v>
      </c>
      <c r="AF66" t="s">
        <v>74</v>
      </c>
      <c r="AG66">
        <f>AVERAGE(AG63:AG65)</f>
        <v>0.12998575498575499</v>
      </c>
      <c r="AH66" t="s">
        <v>394</v>
      </c>
      <c r="AI66">
        <f>AVERAGE(AI63:AI65)</f>
        <v>0.10032679738562093</v>
      </c>
      <c r="AJ66" t="s">
        <v>82</v>
      </c>
      <c r="AK66">
        <f>AVERAGE(AK63:AK65)</f>
        <v>0.10064102564102566</v>
      </c>
      <c r="AL66" t="s">
        <v>76</v>
      </c>
      <c r="AM66">
        <f>AVERAGE(AM63:AM65)</f>
        <v>8.0213903743315509E-2</v>
      </c>
      <c r="AN66" t="s">
        <v>77</v>
      </c>
      <c r="AO66">
        <f>AVERAGE(AO63:AO65)</f>
        <v>6.9607843137254891E-2</v>
      </c>
      <c r="AP66" t="s">
        <v>395</v>
      </c>
      <c r="AQ66">
        <f>AVERAGE(AQ63:AQ65)</f>
        <v>3.8497450262156147E-2</v>
      </c>
      <c r="AR66" t="s">
        <v>79</v>
      </c>
      <c r="AS66">
        <f>AVERAGE(AS63:AS65)</f>
        <v>3.3771106941838651E-2</v>
      </c>
      <c r="AT66" t="s">
        <v>80</v>
      </c>
      <c r="AU66">
        <f>AVERAGE(AU63:AU65)</f>
        <v>2.4390243902439029E-2</v>
      </c>
      <c r="AV66" t="s">
        <v>81</v>
      </c>
      <c r="AW66">
        <f>AVERAGE(AW63:AW65)</f>
        <v>6.1988304093567252E-2</v>
      </c>
      <c r="AX66">
        <v>0</v>
      </c>
      <c r="AZ66">
        <v>0</v>
      </c>
      <c r="BB66">
        <v>0</v>
      </c>
      <c r="BD66">
        <f>AVERAGE(BD63:BD65)</f>
        <v>0.10588235294117647</v>
      </c>
      <c r="BE66" s="132">
        <f t="shared" ref="BE66" si="113">AVERAGE(AE66,AG66,AI66,AK66,AM66,AO66,AQ66,AS66,AU66,AW66,AY66,BA66,BC66)</f>
        <v>8.2730121797176093E-2</v>
      </c>
      <c r="BF66" s="132">
        <f t="shared" ref="BF66" si="114">AVERAGE(D66,F66,H66,J66,L66,N66,P66,R66,T66,V66,X66,Z66,AB66,AE66,AG66,AI66,AK66,AM66,AO66,AQ66,AS66,AU66,AW66,AY66,BA66,BC66)</f>
        <v>6.4211869073508177E-2</v>
      </c>
      <c r="BG66">
        <f t="shared" ref="BG66:BG97" si="115">SUM(D66,F66,H66,J66,L66,N66,P66,R66,T66,V66,X66,Z66,AB66,AE66,AG66,AI66,AK66,AM66,AO66,AQ66,AS66,AU66,AW66,AY66,BA66,BC66,BD66) -1</f>
        <v>0.39011973441134007</v>
      </c>
    </row>
    <row r="67" spans="1:59" x14ac:dyDescent="0.25">
      <c r="A67">
        <v>19</v>
      </c>
      <c r="B67" s="132" t="s">
        <v>2</v>
      </c>
      <c r="C67" t="s">
        <v>104</v>
      </c>
      <c r="D67">
        <f>1/5.5</f>
        <v>0.18181818181818182</v>
      </c>
      <c r="E67" t="s">
        <v>396</v>
      </c>
      <c r="F67">
        <f>1/8</f>
        <v>0.125</v>
      </c>
      <c r="G67" t="s">
        <v>105</v>
      </c>
      <c r="H67">
        <f>1/9</f>
        <v>0.1111111111111111</v>
      </c>
      <c r="I67" t="s">
        <v>71</v>
      </c>
      <c r="J67">
        <f>1/8</f>
        <v>0.125</v>
      </c>
      <c r="K67" t="s">
        <v>106</v>
      </c>
      <c r="L67">
        <f>1/13</f>
        <v>7.6923076923076927E-2</v>
      </c>
      <c r="M67" t="s">
        <v>107</v>
      </c>
      <c r="N67">
        <f>1/29</f>
        <v>3.4482758620689655E-2</v>
      </c>
      <c r="O67" t="s">
        <v>109</v>
      </c>
      <c r="P67">
        <f>1/26</f>
        <v>3.8461538461538464E-2</v>
      </c>
      <c r="Q67" t="s">
        <v>110</v>
      </c>
      <c r="R67">
        <f>1/21</f>
        <v>4.7619047619047616E-2</v>
      </c>
      <c r="S67" t="s">
        <v>397</v>
      </c>
      <c r="T67">
        <f>1/34</f>
        <v>2.9411764705882353E-2</v>
      </c>
      <c r="U67" t="s">
        <v>112</v>
      </c>
      <c r="V67">
        <f>1/51</f>
        <v>1.9607843137254902E-2</v>
      </c>
      <c r="W67">
        <v>0</v>
      </c>
      <c r="Y67">
        <v>0</v>
      </c>
      <c r="AA67">
        <v>0</v>
      </c>
      <c r="AC67" s="132">
        <f t="shared" si="1"/>
        <v>7.8943532239678288E-2</v>
      </c>
      <c r="AD67" t="s">
        <v>125</v>
      </c>
      <c r="AE67">
        <f>1/10</f>
        <v>0.1</v>
      </c>
      <c r="AF67" t="s">
        <v>123</v>
      </c>
      <c r="AG67">
        <f>1/9</f>
        <v>0.1111111111111111</v>
      </c>
      <c r="AH67" t="s">
        <v>126</v>
      </c>
      <c r="AI67">
        <f>1/12</f>
        <v>8.3333333333333329E-2</v>
      </c>
      <c r="AJ67" t="s">
        <v>129</v>
      </c>
      <c r="AK67">
        <f>1/34</f>
        <v>2.9411764705882353E-2</v>
      </c>
      <c r="AL67" t="s">
        <v>127</v>
      </c>
      <c r="AM67">
        <f>1/34</f>
        <v>2.9411764705882353E-2</v>
      </c>
      <c r="AN67" t="s">
        <v>128</v>
      </c>
      <c r="AO67">
        <f>1/23</f>
        <v>4.3478260869565216E-2</v>
      </c>
      <c r="AP67" t="s">
        <v>132</v>
      </c>
      <c r="AQ67">
        <f>1/34</f>
        <v>2.9411764705882353E-2</v>
      </c>
      <c r="AR67" t="s">
        <v>130</v>
      </c>
      <c r="AS67">
        <f>1/51</f>
        <v>1.9607843137254902E-2</v>
      </c>
      <c r="AT67" t="s">
        <v>71</v>
      </c>
      <c r="AU67">
        <f>1/34</f>
        <v>2.9411764705882353E-2</v>
      </c>
      <c r="AV67" t="s">
        <v>131</v>
      </c>
      <c r="AW67">
        <f>1/51</f>
        <v>1.9607843137254902E-2</v>
      </c>
      <c r="AX67">
        <v>0</v>
      </c>
      <c r="AZ67">
        <v>0</v>
      </c>
      <c r="BB67">
        <v>0</v>
      </c>
      <c r="BD67">
        <f>1/13</f>
        <v>7.6923076923076927E-2</v>
      </c>
      <c r="BE67" s="132">
        <f t="shared" ref="BE67" si="116">AVERAGE(AE67,AG67,AI67,AK67,AM67,AO67,AQ67,AS67,AU67,AW67,AY67,BA67,BC67)</f>
        <v>4.9478545041204892E-2</v>
      </c>
      <c r="BF67" s="132">
        <f t="shared" ref="BF67" si="117">AVERAGE(D67,F67,H67,J67,L67,N67,P67,R67,T67,V67,X67,Z67,AB67,AE67,AG67,AI67,AK67,AM67,AO67,AQ67,AS67,AU67,AW67,AY67,BA67,BC67)</f>
        <v>6.4211038640441559E-2</v>
      </c>
      <c r="BG67">
        <f t="shared" si="115"/>
        <v>0.36114384973190794</v>
      </c>
    </row>
    <row r="68" spans="1:59" x14ac:dyDescent="0.25">
      <c r="A68">
        <v>19</v>
      </c>
      <c r="B68" s="132" t="s">
        <v>3</v>
      </c>
      <c r="C68" t="s">
        <v>104</v>
      </c>
      <c r="D68">
        <f>2/11</f>
        <v>0.18181818181818182</v>
      </c>
      <c r="E68" t="s">
        <v>396</v>
      </c>
      <c r="F68">
        <f>1/8</f>
        <v>0.125</v>
      </c>
      <c r="G68" t="s">
        <v>105</v>
      </c>
      <c r="H68">
        <f>1/13</f>
        <v>7.6923076923076927E-2</v>
      </c>
      <c r="I68" t="s">
        <v>71</v>
      </c>
      <c r="J68">
        <f>1/10</f>
        <v>0.1</v>
      </c>
      <c r="K68" t="s">
        <v>106</v>
      </c>
      <c r="L68">
        <f>1/13</f>
        <v>7.6923076923076927E-2</v>
      </c>
      <c r="M68" t="s">
        <v>107</v>
      </c>
      <c r="N68">
        <f>1/34</f>
        <v>2.9411764705882353E-2</v>
      </c>
      <c r="O68" t="s">
        <v>109</v>
      </c>
      <c r="P68">
        <f>1/26</f>
        <v>3.8461538461538464E-2</v>
      </c>
      <c r="Q68" t="s">
        <v>110</v>
      </c>
      <c r="R68">
        <f>1/19</f>
        <v>5.2631578947368418E-2</v>
      </c>
      <c r="S68" t="s">
        <v>397</v>
      </c>
      <c r="T68">
        <f>1/21</f>
        <v>4.7619047619047616E-2</v>
      </c>
      <c r="U68" t="s">
        <v>112</v>
      </c>
      <c r="V68">
        <f>1/51</f>
        <v>1.9607843137254902E-2</v>
      </c>
      <c r="W68">
        <v>0</v>
      </c>
      <c r="Y68">
        <v>0</v>
      </c>
      <c r="AA68">
        <v>0</v>
      </c>
      <c r="AC68" s="132">
        <f t="shared" si="1"/>
        <v>7.4839610853542751E-2</v>
      </c>
      <c r="AD68" t="s">
        <v>125</v>
      </c>
      <c r="AE68">
        <f>1/9</f>
        <v>0.1111111111111111</v>
      </c>
      <c r="AF68" t="s">
        <v>123</v>
      </c>
      <c r="AG68">
        <f>1/12</f>
        <v>8.3333333333333329E-2</v>
      </c>
      <c r="AH68" t="s">
        <v>126</v>
      </c>
      <c r="AI68">
        <f>1/15</f>
        <v>6.6666666666666666E-2</v>
      </c>
      <c r="AJ68" t="s">
        <v>129</v>
      </c>
      <c r="AK68">
        <f>1/51</f>
        <v>1.9607843137254902E-2</v>
      </c>
      <c r="AL68" t="s">
        <v>127</v>
      </c>
      <c r="AM68">
        <f>1/34</f>
        <v>2.9411764705882353E-2</v>
      </c>
      <c r="AN68" t="s">
        <v>128</v>
      </c>
      <c r="AO68">
        <f>1/34</f>
        <v>2.9411764705882353E-2</v>
      </c>
      <c r="AP68" t="s">
        <v>132</v>
      </c>
      <c r="AQ68">
        <f>1/41</f>
        <v>2.4390243902439025E-2</v>
      </c>
      <c r="AR68" t="s">
        <v>130</v>
      </c>
      <c r="AS68">
        <f>1/67</f>
        <v>1.4925373134328358E-2</v>
      </c>
      <c r="AT68" t="s">
        <v>71</v>
      </c>
      <c r="AU68">
        <f>1/51</f>
        <v>1.9607843137254902E-2</v>
      </c>
      <c r="AV68" t="s">
        <v>131</v>
      </c>
      <c r="AW68">
        <f>1/51</f>
        <v>1.9607843137254902E-2</v>
      </c>
      <c r="AX68">
        <v>0</v>
      </c>
      <c r="AZ68">
        <v>0</v>
      </c>
      <c r="BB68">
        <v>0</v>
      </c>
      <c r="BD68">
        <f>1/12</f>
        <v>8.3333333333333329E-2</v>
      </c>
      <c r="BE68" s="132">
        <f t="shared" ref="BE68" si="118">AVERAGE(AE68,AG68,AI68,AK68,AM68,AO68,AQ68,AS68,AU68,AW68,AY68,BA68,BC68)</f>
        <v>4.1807378697140782E-2</v>
      </c>
      <c r="BF68" s="132">
        <f t="shared" ref="BF68" si="119">AVERAGE(D68,F68,H68,J68,L68,N68,P68,R68,T68,V68,X68,Z68,AB68,AE68,AG68,AI68,AK68,AM68,AO68,AQ68,AS68,AU68,AW68,AY68,BA68,BC68)</f>
        <v>5.8323494775341753E-2</v>
      </c>
      <c r="BG68">
        <f t="shared" si="115"/>
        <v>0.24980322884016837</v>
      </c>
    </row>
    <row r="69" spans="1:59" x14ac:dyDescent="0.25">
      <c r="A69">
        <v>19</v>
      </c>
      <c r="B69" s="132" t="s">
        <v>4</v>
      </c>
      <c r="C69" t="s">
        <v>104</v>
      </c>
      <c r="D69">
        <f>3/13</f>
        <v>0.23076923076923078</v>
      </c>
      <c r="E69" t="s">
        <v>396</v>
      </c>
      <c r="F69">
        <f>1/7</f>
        <v>0.14285714285714285</v>
      </c>
      <c r="G69" t="s">
        <v>105</v>
      </c>
      <c r="H69">
        <f>1/11</f>
        <v>9.0909090909090912E-2</v>
      </c>
      <c r="I69" t="s">
        <v>71</v>
      </c>
      <c r="J69">
        <f>2/15</f>
        <v>0.13333333333333333</v>
      </c>
      <c r="K69" t="s">
        <v>106</v>
      </c>
      <c r="L69">
        <f>1/15</f>
        <v>6.6666666666666666E-2</v>
      </c>
      <c r="M69" t="s">
        <v>107</v>
      </c>
      <c r="N69">
        <f>1/26</f>
        <v>3.8461538461538464E-2</v>
      </c>
      <c r="O69" t="s">
        <v>109</v>
      </c>
      <c r="P69">
        <f>1/26</f>
        <v>3.8461538461538464E-2</v>
      </c>
      <c r="Q69" t="s">
        <v>110</v>
      </c>
      <c r="R69">
        <f>1/15</f>
        <v>6.6666666666666666E-2</v>
      </c>
      <c r="S69" t="s">
        <v>397</v>
      </c>
      <c r="T69">
        <f>1/34</f>
        <v>2.9411764705882353E-2</v>
      </c>
      <c r="U69" t="s">
        <v>112</v>
      </c>
      <c r="V69">
        <f>1/41</f>
        <v>2.4390243902439025E-2</v>
      </c>
      <c r="W69">
        <v>0</v>
      </c>
      <c r="Y69">
        <v>0</v>
      </c>
      <c r="AA69">
        <v>0</v>
      </c>
      <c r="AC69" s="132">
        <f t="shared" si="1"/>
        <v>8.6192721673352943E-2</v>
      </c>
      <c r="AD69" t="s">
        <v>125</v>
      </c>
      <c r="AE69">
        <f>2/17</f>
        <v>0.11764705882352941</v>
      </c>
      <c r="AF69" t="s">
        <v>123</v>
      </c>
      <c r="AG69">
        <f>1/10</f>
        <v>0.1</v>
      </c>
      <c r="AH69" t="s">
        <v>126</v>
      </c>
      <c r="AI69">
        <f>1/15</f>
        <v>6.6666666666666666E-2</v>
      </c>
      <c r="AJ69" t="s">
        <v>129</v>
      </c>
      <c r="AK69">
        <f>1/34</f>
        <v>2.9411764705882353E-2</v>
      </c>
      <c r="AL69" t="s">
        <v>127</v>
      </c>
      <c r="AM69">
        <f>1/34</f>
        <v>2.9411764705882353E-2</v>
      </c>
      <c r="AN69" t="s">
        <v>128</v>
      </c>
      <c r="AO69">
        <f>1/21</f>
        <v>4.7619047619047616E-2</v>
      </c>
      <c r="AP69" t="s">
        <v>132</v>
      </c>
      <c r="AQ69">
        <f>1/34</f>
        <v>2.9411764705882353E-2</v>
      </c>
      <c r="AR69" t="s">
        <v>130</v>
      </c>
      <c r="AS69">
        <f>1/51</f>
        <v>1.9607843137254902E-2</v>
      </c>
      <c r="AT69" t="s">
        <v>71</v>
      </c>
      <c r="AU69">
        <f>1/41</f>
        <v>2.4390243902439025E-2</v>
      </c>
      <c r="AV69" t="s">
        <v>131</v>
      </c>
      <c r="AW69">
        <f>1/41</f>
        <v>2.4390243902439025E-2</v>
      </c>
      <c r="AX69">
        <v>0</v>
      </c>
      <c r="AZ69">
        <v>0</v>
      </c>
      <c r="BB69">
        <v>0</v>
      </c>
      <c r="BD69">
        <f>1/19</f>
        <v>5.2631578947368418E-2</v>
      </c>
      <c r="BE69" s="132">
        <f t="shared" ref="BE69" si="120">AVERAGE(AE69,AG69,AI69,AK69,AM69,AO69,AQ69,AS69,AU69,AW69,AY69,BA69,BC69)</f>
        <v>4.8855639816902371E-2</v>
      </c>
      <c r="BF69" s="132">
        <f t="shared" ref="BF69" si="121">AVERAGE(D69,F69,H69,J69,L69,N69,P69,R69,T69,V69,X69,Z69,AB69,AE69,AG69,AI69,AK69,AM69,AO69,AQ69,AS69,AU69,AW69,AY69,BA69,BC69)</f>
        <v>6.7524180745127643E-2</v>
      </c>
      <c r="BG69">
        <f t="shared" si="115"/>
        <v>0.40311519384992134</v>
      </c>
    </row>
    <row r="70" spans="1:59" x14ac:dyDescent="0.25">
      <c r="A70">
        <v>19</v>
      </c>
      <c r="B70" s="132" t="s">
        <v>5</v>
      </c>
      <c r="C70" t="s">
        <v>104</v>
      </c>
      <c r="D70">
        <f>AVERAGE(D67:D69)</f>
        <v>0.19813519813519812</v>
      </c>
      <c r="E70" t="s">
        <v>396</v>
      </c>
      <c r="F70">
        <f>AVERAGE(F67:F69)</f>
        <v>0.13095238095238096</v>
      </c>
      <c r="G70" t="s">
        <v>105</v>
      </c>
      <c r="H70">
        <f>AVERAGE(H67:H69)</f>
        <v>9.2981092981092986E-2</v>
      </c>
      <c r="I70" t="s">
        <v>71</v>
      </c>
      <c r="J70">
        <f>AVERAGE(J67:J69)</f>
        <v>0.11944444444444445</v>
      </c>
      <c r="K70" t="s">
        <v>106</v>
      </c>
      <c r="L70">
        <f>AVERAGE(L67:L69)</f>
        <v>7.3504273504273507E-2</v>
      </c>
      <c r="M70" t="s">
        <v>107</v>
      </c>
      <c r="N70">
        <f>AVERAGE(N67:N69)</f>
        <v>3.4118687262703486E-2</v>
      </c>
      <c r="O70" t="s">
        <v>109</v>
      </c>
      <c r="P70">
        <f>AVERAGE(P67:P69)</f>
        <v>3.8461538461538464E-2</v>
      </c>
      <c r="Q70" t="s">
        <v>110</v>
      </c>
      <c r="R70">
        <f>AVERAGE(R67:R69)</f>
        <v>5.5639097744360898E-2</v>
      </c>
      <c r="S70" t="s">
        <v>397</v>
      </c>
      <c r="T70">
        <f>AVERAGE(T67:T69)</f>
        <v>3.5480859010270781E-2</v>
      </c>
      <c r="U70" t="s">
        <v>112</v>
      </c>
      <c r="V70">
        <f>AVERAGE(V67:V69)</f>
        <v>2.1201976725649607E-2</v>
      </c>
      <c r="W70">
        <v>0</v>
      </c>
      <c r="Y70">
        <v>0</v>
      </c>
      <c r="AA70">
        <v>0</v>
      </c>
      <c r="AC70" s="132">
        <f t="shared" si="1"/>
        <v>7.9991954922191327E-2</v>
      </c>
      <c r="AD70" t="s">
        <v>125</v>
      </c>
      <c r="AE70">
        <f>AVERAGE(AE67:AE69)</f>
        <v>0.10958605664488018</v>
      </c>
      <c r="AF70" t="s">
        <v>123</v>
      </c>
      <c r="AG70">
        <f>AVERAGE(AG67:AG69)</f>
        <v>9.8148148148148137E-2</v>
      </c>
      <c r="AH70" t="s">
        <v>126</v>
      </c>
      <c r="AI70">
        <f>AVERAGE(AI67:AI69)</f>
        <v>7.2222222222222229E-2</v>
      </c>
      <c r="AJ70" t="s">
        <v>129</v>
      </c>
      <c r="AK70">
        <f>AVERAGE(AK67:AK69)</f>
        <v>2.6143790849673203E-2</v>
      </c>
      <c r="AL70" t="s">
        <v>127</v>
      </c>
      <c r="AM70">
        <f>AVERAGE(AM67:AM69)</f>
        <v>2.9411764705882349E-2</v>
      </c>
      <c r="AN70" t="s">
        <v>128</v>
      </c>
      <c r="AO70">
        <f>AVERAGE(AO67:AO69)</f>
        <v>4.0169691064831731E-2</v>
      </c>
      <c r="AP70" t="s">
        <v>132</v>
      </c>
      <c r="AQ70">
        <f>AVERAGE(AQ67:AQ69)</f>
        <v>2.7737924438067912E-2</v>
      </c>
      <c r="AR70" t="s">
        <v>130</v>
      </c>
      <c r="AS70">
        <f>AVERAGE(AS67:AS69)</f>
        <v>1.8047019802946054E-2</v>
      </c>
      <c r="AT70" t="s">
        <v>71</v>
      </c>
      <c r="AU70">
        <f>AVERAGE(AU67:AU69)</f>
        <v>2.446995058185876E-2</v>
      </c>
      <c r="AV70" t="s">
        <v>131</v>
      </c>
      <c r="AW70">
        <f>AVERAGE(AW67:AW69)</f>
        <v>2.1201976725649607E-2</v>
      </c>
      <c r="AX70">
        <v>0</v>
      </c>
      <c r="AZ70">
        <v>0</v>
      </c>
      <c r="BB70">
        <v>0</v>
      </c>
      <c r="BD70">
        <f>AVERAGE(BD67:BD69)</f>
        <v>7.0962663067926215E-2</v>
      </c>
      <c r="BE70" s="132">
        <f t="shared" ref="BE70" si="122">AVERAGE(AE70,AG70,AI70,AK70,AM70,AO70,AQ70,AS70,AU70,AW70,AY70,BA70,BC70)</f>
        <v>4.6713854518416018E-2</v>
      </c>
      <c r="BF70" s="132">
        <f t="shared" ref="BF70" si="123">AVERAGE(D70,F70,H70,J70,L70,N70,P70,R70,T70,V70,X70,Z70,AB70,AE70,AG70,AI70,AK70,AM70,AO70,AQ70,AS70,AU70,AW70,AY70,BA70,BC70)</f>
        <v>6.3352904720303665E-2</v>
      </c>
      <c r="BG70">
        <f t="shared" si="115"/>
        <v>0.33802075747399951</v>
      </c>
    </row>
    <row r="71" spans="1:59" x14ac:dyDescent="0.25">
      <c r="A71">
        <v>20</v>
      </c>
      <c r="B71" s="132" t="s">
        <v>2</v>
      </c>
      <c r="C71" t="s">
        <v>133</v>
      </c>
      <c r="D71">
        <f>1/11</f>
        <v>9.0909090909090912E-2</v>
      </c>
      <c r="E71" t="s">
        <v>134</v>
      </c>
      <c r="F71">
        <f>1/19</f>
        <v>5.2631578947368418E-2</v>
      </c>
      <c r="G71" t="s">
        <v>135</v>
      </c>
      <c r="H71">
        <f>1/26</f>
        <v>3.8461538461538464E-2</v>
      </c>
      <c r="I71" t="s">
        <v>136</v>
      </c>
      <c r="J71">
        <f>1/15</f>
        <v>6.6666666666666666E-2</v>
      </c>
      <c r="K71" t="s">
        <v>398</v>
      </c>
      <c r="L71">
        <f>1/51</f>
        <v>1.9607843137254902E-2</v>
      </c>
      <c r="M71" t="s">
        <v>138</v>
      </c>
      <c r="N71">
        <f>1/26</f>
        <v>3.8461538461538464E-2</v>
      </c>
      <c r="O71" t="s">
        <v>139</v>
      </c>
      <c r="P71">
        <f>1/67</f>
        <v>1.4925373134328358E-2</v>
      </c>
      <c r="Q71" t="s">
        <v>140</v>
      </c>
      <c r="R71">
        <f>1/81</f>
        <v>1.2345679012345678E-2</v>
      </c>
      <c r="S71" t="s">
        <v>141</v>
      </c>
      <c r="T71">
        <f>1/81</f>
        <v>1.2345679012345678E-2</v>
      </c>
      <c r="U71" t="s">
        <v>399</v>
      </c>
      <c r="V71">
        <f>1/81</f>
        <v>1.2345679012345678E-2</v>
      </c>
      <c r="W71">
        <v>0</v>
      </c>
      <c r="Y71">
        <v>0</v>
      </c>
      <c r="AA71">
        <v>0</v>
      </c>
      <c r="AC71" s="132">
        <f t="shared" si="1"/>
        <v>3.5870066675482315E-2</v>
      </c>
      <c r="AD71" t="s">
        <v>113</v>
      </c>
      <c r="AE71">
        <f>1/4.5</f>
        <v>0.22222222222222221</v>
      </c>
      <c r="AF71" t="s">
        <v>114</v>
      </c>
      <c r="AG71">
        <f>1/4</f>
        <v>0.25</v>
      </c>
      <c r="AH71" t="s">
        <v>115</v>
      </c>
      <c r="AI71">
        <f>1/8</f>
        <v>0.125</v>
      </c>
      <c r="AJ71" t="s">
        <v>118</v>
      </c>
      <c r="AK71">
        <f>1/29</f>
        <v>3.4482758620689655E-2</v>
      </c>
      <c r="AL71" t="s">
        <v>117</v>
      </c>
      <c r="AM71">
        <f>1/26</f>
        <v>3.8461538461538464E-2</v>
      </c>
      <c r="AN71" t="s">
        <v>116</v>
      </c>
      <c r="AO71">
        <f>1/13</f>
        <v>7.6923076923076927E-2</v>
      </c>
      <c r="AP71" t="s">
        <v>119</v>
      </c>
      <c r="AQ71">
        <f>1/34</f>
        <v>2.9411764705882353E-2</v>
      </c>
      <c r="AR71" t="s">
        <v>120</v>
      </c>
      <c r="AS71">
        <f>1/29</f>
        <v>3.4482758620689655E-2</v>
      </c>
      <c r="AT71" t="s">
        <v>121</v>
      </c>
      <c r="AU71">
        <f>1/29</f>
        <v>3.4482758620689655E-2</v>
      </c>
      <c r="AV71" t="s">
        <v>122</v>
      </c>
      <c r="AW71">
        <f>1/34</f>
        <v>2.9411764705882353E-2</v>
      </c>
      <c r="AX71">
        <v>0</v>
      </c>
      <c r="AZ71">
        <v>0</v>
      </c>
      <c r="BB71">
        <v>0</v>
      </c>
      <c r="BD71">
        <f>1/15</f>
        <v>6.6666666666666666E-2</v>
      </c>
      <c r="BE71" s="132">
        <f t="shared" ref="BE71" si="124">AVERAGE(AE71,AG71,AI71,AK71,AM71,AO71,AQ71,AS71,AU71,AW71,AY71,BA71,BC71)</f>
        <v>8.7487864288067124E-2</v>
      </c>
      <c r="BF71" s="132">
        <f t="shared" ref="BF71" si="125">AVERAGE(D71,F71,H71,J71,L71,N71,P71,R71,T71,V71,X71,Z71,AB71,AE71,AG71,AI71,AK71,AM71,AO71,AQ71,AS71,AU71,AW71,AY71,BA71,BC71)</f>
        <v>6.167896548177472E-2</v>
      </c>
      <c r="BG71">
        <f t="shared" si="115"/>
        <v>0.30024597630216099</v>
      </c>
    </row>
    <row r="72" spans="1:59" x14ac:dyDescent="0.25">
      <c r="A72">
        <v>20</v>
      </c>
      <c r="B72" s="132" t="s">
        <v>3</v>
      </c>
      <c r="C72" t="s">
        <v>133</v>
      </c>
      <c r="D72">
        <f>1/15</f>
        <v>6.6666666666666666E-2</v>
      </c>
      <c r="E72" t="s">
        <v>134</v>
      </c>
      <c r="F72">
        <f>1/26</f>
        <v>3.8461538461538464E-2</v>
      </c>
      <c r="G72" t="s">
        <v>135</v>
      </c>
      <c r="H72">
        <f>1/26</f>
        <v>3.8461538461538464E-2</v>
      </c>
      <c r="I72" t="s">
        <v>136</v>
      </c>
      <c r="J72">
        <f>1/21</f>
        <v>4.7619047619047616E-2</v>
      </c>
      <c r="K72" t="s">
        <v>398</v>
      </c>
      <c r="L72">
        <f>1/51</f>
        <v>1.9607843137254902E-2</v>
      </c>
      <c r="M72" t="s">
        <v>138</v>
      </c>
      <c r="N72">
        <f>1/34</f>
        <v>2.9411764705882353E-2</v>
      </c>
      <c r="O72" t="s">
        <v>139</v>
      </c>
      <c r="P72">
        <f>1/91</f>
        <v>1.098901098901099E-2</v>
      </c>
      <c r="Q72" t="s">
        <v>140</v>
      </c>
      <c r="R72">
        <f>1/91</f>
        <v>1.098901098901099E-2</v>
      </c>
      <c r="S72" t="s">
        <v>141</v>
      </c>
      <c r="T72">
        <f>1/91</f>
        <v>1.098901098901099E-2</v>
      </c>
      <c r="U72" t="s">
        <v>399</v>
      </c>
      <c r="V72">
        <f>1/91</f>
        <v>1.098901098901099E-2</v>
      </c>
      <c r="W72">
        <v>0</v>
      </c>
      <c r="Y72">
        <v>0</v>
      </c>
      <c r="AA72">
        <v>0</v>
      </c>
      <c r="AC72" s="132">
        <f t="shared" si="1"/>
        <v>2.8418444300797246E-2</v>
      </c>
      <c r="AD72" t="s">
        <v>113</v>
      </c>
      <c r="AE72">
        <f>2/11</f>
        <v>0.18181818181818182</v>
      </c>
      <c r="AF72" t="s">
        <v>114</v>
      </c>
      <c r="AG72">
        <f>2/7</f>
        <v>0.2857142857142857</v>
      </c>
      <c r="AH72" t="s">
        <v>115</v>
      </c>
      <c r="AI72">
        <f>1/8</f>
        <v>0.125</v>
      </c>
      <c r="AJ72" t="s">
        <v>118</v>
      </c>
      <c r="AK72">
        <f>1/26</f>
        <v>3.8461538461538464E-2</v>
      </c>
      <c r="AL72" t="s">
        <v>117</v>
      </c>
      <c r="AM72">
        <f>1/26</f>
        <v>3.8461538461538464E-2</v>
      </c>
      <c r="AN72" t="s">
        <v>116</v>
      </c>
      <c r="AO72">
        <f>1/15</f>
        <v>6.6666666666666666E-2</v>
      </c>
      <c r="AP72" t="s">
        <v>119</v>
      </c>
      <c r="AQ72">
        <f>1/26</f>
        <v>3.8461538461538464E-2</v>
      </c>
      <c r="AR72" t="s">
        <v>120</v>
      </c>
      <c r="AS72">
        <f>1/26</f>
        <v>3.8461538461538464E-2</v>
      </c>
      <c r="AT72" t="s">
        <v>121</v>
      </c>
      <c r="AU72">
        <f>1/34</f>
        <v>2.9411764705882353E-2</v>
      </c>
      <c r="AV72" t="s">
        <v>122</v>
      </c>
      <c r="AW72">
        <f>1/34</f>
        <v>2.9411764705882353E-2</v>
      </c>
      <c r="AX72">
        <v>0</v>
      </c>
      <c r="AZ72">
        <v>0</v>
      </c>
      <c r="BB72">
        <v>0</v>
      </c>
      <c r="BD72">
        <f>1/15</f>
        <v>6.6666666666666666E-2</v>
      </c>
      <c r="BE72" s="132">
        <f t="shared" ref="BE72" si="126">AVERAGE(AE72,AG72,AI72,AK72,AM72,AO72,AQ72,AS72,AU72,AW72,AY72,BA72,BC72)</f>
        <v>8.7186881745705255E-2</v>
      </c>
      <c r="BF72" s="132">
        <f t="shared" ref="BF72" si="127">AVERAGE(D72,F72,H72,J72,L72,N72,P72,R72,T72,V72,X72,Z72,AB72,AE72,AG72,AI72,AK72,AM72,AO72,AQ72,AS72,AU72,AW72,AY72,BA72,BC72)</f>
        <v>5.7802663023251252E-2</v>
      </c>
      <c r="BG72">
        <f t="shared" si="115"/>
        <v>0.22271992713169175</v>
      </c>
    </row>
    <row r="73" spans="1:59" x14ac:dyDescent="0.25">
      <c r="A73">
        <v>20</v>
      </c>
      <c r="B73" s="132" t="s">
        <v>4</v>
      </c>
      <c r="C73" t="s">
        <v>133</v>
      </c>
      <c r="D73">
        <f>1/13</f>
        <v>7.6923076923076927E-2</v>
      </c>
      <c r="E73" t="s">
        <v>134</v>
      </c>
      <c r="F73">
        <f>1/21</f>
        <v>4.7619047619047616E-2</v>
      </c>
      <c r="G73" t="s">
        <v>135</v>
      </c>
      <c r="H73">
        <f>1/21</f>
        <v>4.7619047619047616E-2</v>
      </c>
      <c r="I73" t="s">
        <v>136</v>
      </c>
      <c r="J73">
        <f>1/17</f>
        <v>5.8823529411764705E-2</v>
      </c>
      <c r="K73" t="s">
        <v>398</v>
      </c>
      <c r="L73">
        <f>1/34</f>
        <v>2.9411764705882353E-2</v>
      </c>
      <c r="M73" t="s">
        <v>138</v>
      </c>
      <c r="N73">
        <f>1/26</f>
        <v>3.8461538461538464E-2</v>
      </c>
      <c r="O73" t="s">
        <v>139</v>
      </c>
      <c r="P73">
        <f>1/67</f>
        <v>1.4925373134328358E-2</v>
      </c>
      <c r="Q73" t="s">
        <v>140</v>
      </c>
      <c r="R73">
        <f>1/101</f>
        <v>9.9009900990099011E-3</v>
      </c>
      <c r="S73" t="s">
        <v>141</v>
      </c>
      <c r="T73">
        <f>1/101</f>
        <v>9.9009900990099011E-3</v>
      </c>
      <c r="U73" t="s">
        <v>399</v>
      </c>
      <c r="V73">
        <f>1/67</f>
        <v>1.4925373134328358E-2</v>
      </c>
      <c r="W73">
        <v>0</v>
      </c>
      <c r="Y73">
        <v>0</v>
      </c>
      <c r="AA73">
        <v>0</v>
      </c>
      <c r="AC73" s="132">
        <f t="shared" si="1"/>
        <v>3.4851073120703423E-2</v>
      </c>
      <c r="AD73" t="s">
        <v>113</v>
      </c>
      <c r="AE73">
        <f>3/13</f>
        <v>0.23076923076923078</v>
      </c>
      <c r="AF73" t="s">
        <v>114</v>
      </c>
      <c r="AG73">
        <f>1/3</f>
        <v>0.33333333333333331</v>
      </c>
      <c r="AH73" t="s">
        <v>115</v>
      </c>
      <c r="AI73">
        <f>1/7</f>
        <v>0.14285714285714285</v>
      </c>
      <c r="AJ73" t="s">
        <v>118</v>
      </c>
      <c r="AK73">
        <f>1/21</f>
        <v>4.7619047619047616E-2</v>
      </c>
      <c r="AL73" t="s">
        <v>117</v>
      </c>
      <c r="AM73">
        <f>1/26</f>
        <v>3.8461538461538464E-2</v>
      </c>
      <c r="AN73" t="s">
        <v>116</v>
      </c>
      <c r="AO73">
        <f>1/11</f>
        <v>9.0909090909090912E-2</v>
      </c>
      <c r="AP73" t="s">
        <v>119</v>
      </c>
      <c r="AQ73">
        <f>1/26</f>
        <v>3.8461538461538464E-2</v>
      </c>
      <c r="AR73" t="s">
        <v>120</v>
      </c>
      <c r="AS73">
        <f>1/21</f>
        <v>4.7619047619047616E-2</v>
      </c>
      <c r="AT73" t="s">
        <v>121</v>
      </c>
      <c r="AU73">
        <f>1/34</f>
        <v>2.9411764705882353E-2</v>
      </c>
      <c r="AV73" t="s">
        <v>122</v>
      </c>
      <c r="AW73">
        <f>1/26</f>
        <v>3.8461538461538464E-2</v>
      </c>
      <c r="AX73">
        <v>0</v>
      </c>
      <c r="AZ73">
        <v>0</v>
      </c>
      <c r="BB73">
        <v>0</v>
      </c>
      <c r="BD73">
        <f>1/17</f>
        <v>5.8823529411764705E-2</v>
      </c>
      <c r="BE73" s="132">
        <f t="shared" ref="BE73" si="128">AVERAGE(AE73,AG73,AI73,AK73,AM73,AO73,AQ73,AS73,AU73,AW73,AY73,BA73,BC73)</f>
        <v>0.10379032731973907</v>
      </c>
      <c r="BF73" s="132">
        <f t="shared" ref="BF73" si="129">AVERAGE(D73,F73,H73,J73,L73,N73,P73,R73,T73,V73,X73,Z73,AB73,AE73,AG73,AI73,AK73,AM73,AO73,AQ73,AS73,AU73,AW73,AY73,BA73,BC73)</f>
        <v>6.9320700220221257E-2</v>
      </c>
      <c r="BG73">
        <f t="shared" si="115"/>
        <v>0.4452375338161898</v>
      </c>
    </row>
    <row r="74" spans="1:59" x14ac:dyDescent="0.25">
      <c r="A74">
        <v>20</v>
      </c>
      <c r="B74" s="132" t="s">
        <v>5</v>
      </c>
      <c r="C74" t="s">
        <v>133</v>
      </c>
      <c r="D74">
        <f>AVERAGE(D71:D73)</f>
        <v>7.8166278166278177E-2</v>
      </c>
      <c r="E74" t="s">
        <v>134</v>
      </c>
      <c r="F74">
        <f>AVERAGE(F71:F73)</f>
        <v>4.6237388342651502E-2</v>
      </c>
      <c r="G74" t="s">
        <v>135</v>
      </c>
      <c r="H74">
        <f>AVERAGE(H71:H73)</f>
        <v>4.1514041514041512E-2</v>
      </c>
      <c r="I74" t="s">
        <v>136</v>
      </c>
      <c r="J74">
        <f>AVERAGE(J71:J73)</f>
        <v>5.7703081232492993E-2</v>
      </c>
      <c r="K74" t="s">
        <v>398</v>
      </c>
      <c r="L74">
        <f>AVERAGE(L71:L73)</f>
        <v>2.2875816993464054E-2</v>
      </c>
      <c r="M74" t="s">
        <v>138</v>
      </c>
      <c r="N74">
        <f>AVERAGE(N71:N73)</f>
        <v>3.5444947209653098E-2</v>
      </c>
      <c r="O74" t="s">
        <v>139</v>
      </c>
      <c r="P74">
        <f>AVERAGE(P71:P73)</f>
        <v>1.3613252419222567E-2</v>
      </c>
      <c r="Q74" t="s">
        <v>140</v>
      </c>
      <c r="R74">
        <f>AVERAGE(R71:R73)</f>
        <v>1.1078560033455524E-2</v>
      </c>
      <c r="S74" t="s">
        <v>141</v>
      </c>
      <c r="T74">
        <f>AVERAGE(T71:T73)</f>
        <v>1.1078560033455524E-2</v>
      </c>
      <c r="U74" t="s">
        <v>399</v>
      </c>
      <c r="V74">
        <f>AVERAGE(V71:V73)</f>
        <v>1.2753354378561677E-2</v>
      </c>
      <c r="W74">
        <v>0</v>
      </c>
      <c r="Y74">
        <v>0</v>
      </c>
      <c r="AA74">
        <v>0</v>
      </c>
      <c r="AC74" s="132">
        <f t="shared" si="1"/>
        <v>3.304652803232766E-2</v>
      </c>
      <c r="AD74" t="s">
        <v>113</v>
      </c>
      <c r="AE74">
        <f>AVERAGE(AE71:AE73)</f>
        <v>0.21160321160321161</v>
      </c>
      <c r="AF74" t="s">
        <v>114</v>
      </c>
      <c r="AG74">
        <f>AVERAGE(AG71:AG73)</f>
        <v>0.28968253968253971</v>
      </c>
      <c r="AH74" t="s">
        <v>115</v>
      </c>
      <c r="AI74">
        <f>AVERAGE(AI71:AI73)</f>
        <v>0.13095238095238096</v>
      </c>
      <c r="AJ74" t="s">
        <v>118</v>
      </c>
      <c r="AK74">
        <f>AVERAGE(AK71:AK73)</f>
        <v>4.0187781567091914E-2</v>
      </c>
      <c r="AL74" t="s">
        <v>117</v>
      </c>
      <c r="AM74">
        <f>AVERAGE(AM71:AM73)</f>
        <v>3.8461538461538464E-2</v>
      </c>
      <c r="AN74" t="s">
        <v>116</v>
      </c>
      <c r="AO74">
        <f>AVERAGE(AO71:AO73)</f>
        <v>7.8166278166278164E-2</v>
      </c>
      <c r="AP74" t="s">
        <v>119</v>
      </c>
      <c r="AQ74">
        <f>AVERAGE(AQ71:AQ73)</f>
        <v>3.5444947209653098E-2</v>
      </c>
      <c r="AR74" t="s">
        <v>120</v>
      </c>
      <c r="AS74">
        <f>AVERAGE(AS71:AS73)</f>
        <v>4.0187781567091914E-2</v>
      </c>
      <c r="AT74" t="s">
        <v>121</v>
      </c>
      <c r="AU74">
        <f>AVERAGE(AU71:AU73)</f>
        <v>3.110209601081812E-2</v>
      </c>
      <c r="AV74" t="s">
        <v>122</v>
      </c>
      <c r="AW74">
        <f>AVERAGE(AW71:AW73)</f>
        <v>3.2428355957767725E-2</v>
      </c>
      <c r="AX74">
        <v>0</v>
      </c>
      <c r="AZ74">
        <v>0</v>
      </c>
      <c r="BB74">
        <v>0</v>
      </c>
      <c r="BD74">
        <f>AVERAGE(BD71:BD73)</f>
        <v>6.4052287581699341E-2</v>
      </c>
      <c r="BE74" s="132">
        <f t="shared" ref="BE74" si="130">AVERAGE(AE74,AG74,AI74,AK74,AM74,AO74,AQ74,AS74,AU74,AW74,AY74,BA74,BC74)</f>
        <v>9.2821691117837168E-2</v>
      </c>
      <c r="BF74" s="132">
        <f t="shared" ref="BF74" si="131">AVERAGE(D74,F74,H74,J74,L74,N74,P74,R74,T74,V74,X74,Z74,AB74,AE74,AG74,AI74,AK74,AM74,AO74,AQ74,AS74,AU74,AW74,AY74,BA74,BC74)</f>
        <v>6.2934109575082428E-2</v>
      </c>
      <c r="BG74">
        <f t="shared" si="115"/>
        <v>0.32273447908334796</v>
      </c>
    </row>
    <row r="75" spans="1:59" x14ac:dyDescent="0.25">
      <c r="A75">
        <v>21</v>
      </c>
      <c r="B75" s="132" t="s">
        <v>2</v>
      </c>
      <c r="C75" t="s">
        <v>400</v>
      </c>
      <c r="D75">
        <f>1/12</f>
        <v>8.3333333333333329E-2</v>
      </c>
      <c r="E75" t="s">
        <v>143</v>
      </c>
      <c r="F75">
        <f>1/6</f>
        <v>0.16666666666666666</v>
      </c>
      <c r="G75" t="s">
        <v>144</v>
      </c>
      <c r="H75">
        <f>1/8</f>
        <v>0.125</v>
      </c>
      <c r="I75" t="s">
        <v>92</v>
      </c>
      <c r="J75">
        <f>1/8</f>
        <v>0.125</v>
      </c>
      <c r="K75" t="s">
        <v>145</v>
      </c>
      <c r="L75">
        <f>1/12</f>
        <v>8.3333333333333329E-2</v>
      </c>
      <c r="M75" t="s">
        <v>125</v>
      </c>
      <c r="N75">
        <f>1/34</f>
        <v>2.9411764705882353E-2</v>
      </c>
      <c r="O75" t="s">
        <v>89</v>
      </c>
      <c r="P75">
        <f>1/19</f>
        <v>5.2631578947368418E-2</v>
      </c>
      <c r="Q75" t="s">
        <v>146</v>
      </c>
      <c r="R75">
        <f>1/41</f>
        <v>2.4390243902439025E-2</v>
      </c>
      <c r="S75" t="s">
        <v>147</v>
      </c>
      <c r="T75">
        <f>1/34</f>
        <v>2.9411764705882353E-2</v>
      </c>
      <c r="U75" t="s">
        <v>148</v>
      </c>
      <c r="V75">
        <f>1/41</f>
        <v>2.4390243902439025E-2</v>
      </c>
      <c r="W75" t="s">
        <v>149</v>
      </c>
      <c r="X75">
        <f>1/51</f>
        <v>1.9607843137254902E-2</v>
      </c>
      <c r="Y75">
        <v>0</v>
      </c>
      <c r="AA75">
        <v>0</v>
      </c>
      <c r="AC75" s="132">
        <f t="shared" si="1"/>
        <v>6.9379706603145408E-2</v>
      </c>
      <c r="AD75" t="s">
        <v>401</v>
      </c>
      <c r="AE75">
        <f>1/8</f>
        <v>0.125</v>
      </c>
      <c r="AF75" t="s">
        <v>161</v>
      </c>
      <c r="AG75">
        <f>1/9</f>
        <v>0.1111111111111111</v>
      </c>
      <c r="AH75" t="s">
        <v>402</v>
      </c>
      <c r="AI75">
        <f>1/17</f>
        <v>5.8823529411764705E-2</v>
      </c>
      <c r="AJ75" t="s">
        <v>163</v>
      </c>
      <c r="AK75">
        <f>1/10</f>
        <v>0.1</v>
      </c>
      <c r="AL75" t="s">
        <v>160</v>
      </c>
      <c r="AM75">
        <f>1/11</f>
        <v>9.0909090909090912E-2</v>
      </c>
      <c r="AN75" t="s">
        <v>165</v>
      </c>
      <c r="AO75">
        <f>1/41</f>
        <v>2.4390243902439025E-2</v>
      </c>
      <c r="AP75" t="s">
        <v>164</v>
      </c>
      <c r="AQ75">
        <f>1/29</f>
        <v>3.4482758620689655E-2</v>
      </c>
      <c r="AR75" t="s">
        <v>166</v>
      </c>
      <c r="AS75">
        <f>1/34</f>
        <v>2.9411764705882353E-2</v>
      </c>
      <c r="AT75" t="s">
        <v>167</v>
      </c>
      <c r="AU75">
        <f>1/41</f>
        <v>2.4390243902439025E-2</v>
      </c>
      <c r="AV75" t="s">
        <v>168</v>
      </c>
      <c r="AW75">
        <f>1/51</f>
        <v>1.9607843137254902E-2</v>
      </c>
      <c r="AX75" t="s">
        <v>169</v>
      </c>
      <c r="AY75">
        <f>1/41</f>
        <v>2.4390243902439025E-2</v>
      </c>
      <c r="AZ75">
        <v>0</v>
      </c>
      <c r="BB75">
        <v>0</v>
      </c>
      <c r="BD75">
        <f>1/10</f>
        <v>0.1</v>
      </c>
      <c r="BE75" s="132">
        <f t="shared" ref="BE75" si="132">AVERAGE(AE75,AG75,AI75,AK75,AM75,AO75,AQ75,AS75,AU75,AW75,AY75,BA75,BC75)</f>
        <v>5.8410620873010077E-2</v>
      </c>
      <c r="BF75" s="132">
        <f t="shared" ref="BF75" si="133">AVERAGE(D75,F75,H75,J75,L75,N75,P75,R75,T75,V75,X75,Z75,AB75,AE75,AG75,AI75,AK75,AM75,AO75,AQ75,AS75,AU75,AW75,AY75,BA75,BC75)</f>
        <v>6.3895163738077743E-2</v>
      </c>
      <c r="BG75">
        <f t="shared" si="115"/>
        <v>0.50569360223771032</v>
      </c>
    </row>
    <row r="76" spans="1:59" x14ac:dyDescent="0.25">
      <c r="A76">
        <v>21</v>
      </c>
      <c r="B76" s="132" t="s">
        <v>3</v>
      </c>
      <c r="C76" t="s">
        <v>400</v>
      </c>
      <c r="D76">
        <f>1/12</f>
        <v>8.3333333333333329E-2</v>
      </c>
      <c r="E76" t="s">
        <v>143</v>
      </c>
      <c r="F76">
        <f>1/7</f>
        <v>0.14285714285714285</v>
      </c>
      <c r="G76" t="s">
        <v>144</v>
      </c>
      <c r="H76">
        <f>1/10</f>
        <v>0.1</v>
      </c>
      <c r="I76" t="s">
        <v>92</v>
      </c>
      <c r="J76">
        <f>1/9</f>
        <v>0.1111111111111111</v>
      </c>
      <c r="K76" t="s">
        <v>145</v>
      </c>
      <c r="L76">
        <f>1/12</f>
        <v>8.3333333333333329E-2</v>
      </c>
      <c r="M76" t="s">
        <v>125</v>
      </c>
      <c r="N76">
        <f>1/34</f>
        <v>2.9411764705882353E-2</v>
      </c>
      <c r="O76" t="s">
        <v>89</v>
      </c>
      <c r="P76">
        <f>1/21</f>
        <v>4.7619047619047616E-2</v>
      </c>
      <c r="Q76" t="s">
        <v>146</v>
      </c>
      <c r="R76">
        <f>1/34</f>
        <v>2.9411764705882353E-2</v>
      </c>
      <c r="S76" t="s">
        <v>147</v>
      </c>
      <c r="T76">
        <f>1/26</f>
        <v>3.8461538461538464E-2</v>
      </c>
      <c r="U76" t="s">
        <v>148</v>
      </c>
      <c r="V76">
        <f>1/41</f>
        <v>2.4390243902439025E-2</v>
      </c>
      <c r="W76" t="s">
        <v>149</v>
      </c>
      <c r="X76">
        <f>1/34</f>
        <v>2.9411764705882353E-2</v>
      </c>
      <c r="Y76">
        <v>0</v>
      </c>
      <c r="AA76">
        <v>0</v>
      </c>
      <c r="AC76" s="132">
        <f t="shared" si="1"/>
        <v>6.5394640430508424E-2</v>
      </c>
      <c r="AD76" t="s">
        <v>401</v>
      </c>
      <c r="AE76">
        <f>1/8</f>
        <v>0.125</v>
      </c>
      <c r="AF76" t="s">
        <v>161</v>
      </c>
      <c r="AG76">
        <f>1/8</f>
        <v>0.125</v>
      </c>
      <c r="AH76" t="s">
        <v>402</v>
      </c>
      <c r="AI76">
        <f>1/17</f>
        <v>5.8823529411764705E-2</v>
      </c>
      <c r="AJ76" t="s">
        <v>163</v>
      </c>
      <c r="AK76">
        <f>1/10</f>
        <v>0.1</v>
      </c>
      <c r="AL76" t="s">
        <v>160</v>
      </c>
      <c r="AM76">
        <f>1/11</f>
        <v>9.0909090909090912E-2</v>
      </c>
      <c r="AN76" t="s">
        <v>165</v>
      </c>
      <c r="AO76">
        <f>1/41</f>
        <v>2.4390243902439025E-2</v>
      </c>
      <c r="AP76" t="s">
        <v>164</v>
      </c>
      <c r="AQ76">
        <f>1/26</f>
        <v>3.8461538461538464E-2</v>
      </c>
      <c r="AR76" t="s">
        <v>166</v>
      </c>
      <c r="AS76">
        <f>1/51</f>
        <v>1.9607843137254902E-2</v>
      </c>
      <c r="AT76" t="s">
        <v>167</v>
      </c>
      <c r="AU76">
        <f>1/51</f>
        <v>1.9607843137254902E-2</v>
      </c>
      <c r="AV76" t="s">
        <v>168</v>
      </c>
      <c r="AW76">
        <f>1/81</f>
        <v>1.2345679012345678E-2</v>
      </c>
      <c r="AX76" t="s">
        <v>169</v>
      </c>
      <c r="AY76">
        <f>1/41</f>
        <v>2.4390243902439025E-2</v>
      </c>
      <c r="AZ76">
        <v>0</v>
      </c>
      <c r="BB76">
        <v>0</v>
      </c>
      <c r="BD76">
        <f>2/17</f>
        <v>0.11764705882352941</v>
      </c>
      <c r="BE76" s="132">
        <f t="shared" ref="BE76" si="134">AVERAGE(AE76,AG76,AI76,AK76,AM76,AO76,AQ76,AS76,AU76,AW76,AY76,BA76,BC76)</f>
        <v>5.8048728352193428E-2</v>
      </c>
      <c r="BF76" s="132">
        <f t="shared" ref="BF76" si="135">AVERAGE(D76,F76,H76,J76,L76,N76,P76,R76,T76,V76,X76,Z76,AB76,AE76,AG76,AI76,AK76,AM76,AO76,AQ76,AS76,AU76,AW76,AY76,BA76,BC76)</f>
        <v>6.1721684391350923E-2</v>
      </c>
      <c r="BG76">
        <f t="shared" si="115"/>
        <v>0.47552411543324968</v>
      </c>
    </row>
    <row r="77" spans="1:59" x14ac:dyDescent="0.25">
      <c r="A77">
        <v>21</v>
      </c>
      <c r="B77" s="132" t="s">
        <v>4</v>
      </c>
      <c r="C77" t="s">
        <v>400</v>
      </c>
      <c r="D77">
        <f>1/13</f>
        <v>7.6923076923076927E-2</v>
      </c>
      <c r="E77" t="s">
        <v>143</v>
      </c>
      <c r="F77">
        <f>2/11</f>
        <v>0.18181818181818182</v>
      </c>
      <c r="G77" t="s">
        <v>144</v>
      </c>
      <c r="H77">
        <f>2/17</f>
        <v>0.11764705882352941</v>
      </c>
      <c r="I77" t="s">
        <v>92</v>
      </c>
      <c r="J77">
        <f>2/17</f>
        <v>0.11764705882352941</v>
      </c>
      <c r="K77" t="s">
        <v>145</v>
      </c>
      <c r="L77">
        <f>1/11</f>
        <v>9.0909090909090912E-2</v>
      </c>
      <c r="M77" t="s">
        <v>125</v>
      </c>
      <c r="N77">
        <f>1/34</f>
        <v>2.9411764705882353E-2</v>
      </c>
      <c r="O77" t="s">
        <v>89</v>
      </c>
      <c r="P77">
        <f>1/17</f>
        <v>5.8823529411764705E-2</v>
      </c>
      <c r="Q77" t="s">
        <v>146</v>
      </c>
      <c r="R77">
        <f>1/34</f>
        <v>2.9411764705882353E-2</v>
      </c>
      <c r="S77" t="s">
        <v>147</v>
      </c>
      <c r="T77">
        <f>1/34</f>
        <v>2.9411764705882353E-2</v>
      </c>
      <c r="U77" t="s">
        <v>148</v>
      </c>
      <c r="V77">
        <f>1/51</f>
        <v>1.9607843137254902E-2</v>
      </c>
      <c r="W77" t="s">
        <v>149</v>
      </c>
      <c r="X77">
        <f>1/41</f>
        <v>2.4390243902439025E-2</v>
      </c>
      <c r="Y77">
        <v>0</v>
      </c>
      <c r="AA77">
        <v>0</v>
      </c>
      <c r="AC77" s="132">
        <f t="shared" si="1"/>
        <v>7.0545579806046754E-2</v>
      </c>
      <c r="AD77" t="s">
        <v>401</v>
      </c>
      <c r="AE77">
        <f>1/8</f>
        <v>0.125</v>
      </c>
      <c r="AF77" t="s">
        <v>161</v>
      </c>
      <c r="AG77">
        <f>2/17</f>
        <v>0.11764705882352941</v>
      </c>
      <c r="AH77" t="s">
        <v>402</v>
      </c>
      <c r="AI77">
        <f>1/17</f>
        <v>5.8823529411764705E-2</v>
      </c>
      <c r="AJ77" t="s">
        <v>163</v>
      </c>
      <c r="AK77">
        <f>1/11</f>
        <v>9.0909090909090912E-2</v>
      </c>
      <c r="AL77" t="s">
        <v>160</v>
      </c>
      <c r="AM77">
        <f>1/11</f>
        <v>9.0909090909090912E-2</v>
      </c>
      <c r="AN77" t="s">
        <v>165</v>
      </c>
      <c r="AO77">
        <f>1/34</f>
        <v>2.9411764705882353E-2</v>
      </c>
      <c r="AP77" t="s">
        <v>164</v>
      </c>
      <c r="AQ77">
        <f>1/26</f>
        <v>3.8461538461538464E-2</v>
      </c>
      <c r="AR77" t="s">
        <v>166</v>
      </c>
      <c r="AS77">
        <f>1/34</f>
        <v>2.9411764705882353E-2</v>
      </c>
      <c r="AT77" t="s">
        <v>167</v>
      </c>
      <c r="AU77">
        <f>1/41</f>
        <v>2.4390243902439025E-2</v>
      </c>
      <c r="AV77" t="s">
        <v>168</v>
      </c>
      <c r="AW77">
        <f>1/67</f>
        <v>1.4925373134328358E-2</v>
      </c>
      <c r="AX77" t="s">
        <v>169</v>
      </c>
      <c r="AY77">
        <f>1/34</f>
        <v>2.9411764705882353E-2</v>
      </c>
      <c r="AZ77">
        <v>0</v>
      </c>
      <c r="BB77">
        <v>0</v>
      </c>
      <c r="BD77">
        <f>1/9</f>
        <v>0.1111111111111111</v>
      </c>
      <c r="BE77" s="132">
        <f t="shared" ref="BE77" si="136">AVERAGE(AE77,AG77,AI77,AK77,AM77,AO77,AQ77,AS77,AU77,AW77,AY77,BA77,BC77)</f>
        <v>5.9027383606311719E-2</v>
      </c>
      <c r="BF77" s="132">
        <f t="shared" ref="BF77" si="137">AVERAGE(D77,F77,H77,J77,L77,N77,P77,R77,T77,V77,X77,Z77,AB77,AE77,AG77,AI77,AK77,AM77,AO77,AQ77,AS77,AU77,AW77,AY77,BA77,BC77)</f>
        <v>6.4786481706179219E-2</v>
      </c>
      <c r="BG77">
        <f t="shared" si="115"/>
        <v>0.53641370864705396</v>
      </c>
    </row>
    <row r="78" spans="1:59" x14ac:dyDescent="0.25">
      <c r="A78">
        <v>21</v>
      </c>
      <c r="B78" s="132" t="s">
        <v>5</v>
      </c>
      <c r="C78" t="s">
        <v>400</v>
      </c>
      <c r="D78">
        <f>AVERAGE(D75:D77)</f>
        <v>8.11965811965812E-2</v>
      </c>
      <c r="E78" t="s">
        <v>143</v>
      </c>
      <c r="F78">
        <f>AVERAGE(F75:F77)</f>
        <v>0.16378066378066378</v>
      </c>
      <c r="G78" t="s">
        <v>144</v>
      </c>
      <c r="H78">
        <f>AVERAGE(H75:H77)</f>
        <v>0.1142156862745098</v>
      </c>
      <c r="I78" t="s">
        <v>92</v>
      </c>
      <c r="J78">
        <f>AVERAGE(J75:J77)</f>
        <v>0.1179193899782135</v>
      </c>
      <c r="K78" t="s">
        <v>145</v>
      </c>
      <c r="L78">
        <f>AVERAGE(L75:L77)</f>
        <v>8.5858585858585856E-2</v>
      </c>
      <c r="M78" t="s">
        <v>125</v>
      </c>
      <c r="N78">
        <f>AVERAGE(N75:N77)</f>
        <v>2.9411764705882349E-2</v>
      </c>
      <c r="O78" t="s">
        <v>89</v>
      </c>
      <c r="P78">
        <f>AVERAGE(P75:P77)</f>
        <v>5.3024718659393587E-2</v>
      </c>
      <c r="Q78" t="s">
        <v>146</v>
      </c>
      <c r="R78">
        <f>AVERAGE(R75:R77)</f>
        <v>2.7737924438067912E-2</v>
      </c>
      <c r="S78" t="s">
        <v>147</v>
      </c>
      <c r="T78">
        <f>AVERAGE(T75:T77)</f>
        <v>3.2428355957767725E-2</v>
      </c>
      <c r="U78" t="s">
        <v>148</v>
      </c>
      <c r="V78">
        <f>AVERAGE(V75:V77)</f>
        <v>2.2796110314044316E-2</v>
      </c>
      <c r="W78" t="s">
        <v>149</v>
      </c>
      <c r="X78">
        <f>AVERAGE(X75:X77)</f>
        <v>2.446995058185876E-2</v>
      </c>
      <c r="Y78">
        <v>0</v>
      </c>
      <c r="AA78">
        <v>0</v>
      </c>
      <c r="AC78" s="132">
        <f t="shared" si="1"/>
        <v>6.843997561323352E-2</v>
      </c>
      <c r="AD78" t="s">
        <v>401</v>
      </c>
      <c r="AE78">
        <f>AVERAGE(AE75:AE77)</f>
        <v>0.125</v>
      </c>
      <c r="AF78" t="s">
        <v>161</v>
      </c>
      <c r="AG78">
        <f>AVERAGE(AG75:AG77)</f>
        <v>0.1179193899782135</v>
      </c>
      <c r="AH78" t="s">
        <v>402</v>
      </c>
      <c r="AI78">
        <f>AVERAGE(AI75:AI77)</f>
        <v>5.8823529411764698E-2</v>
      </c>
      <c r="AJ78" t="s">
        <v>163</v>
      </c>
      <c r="AK78">
        <f>AVERAGE(AK75:AK77)</f>
        <v>9.696969696969697E-2</v>
      </c>
      <c r="AL78" t="s">
        <v>160</v>
      </c>
      <c r="AM78">
        <f>AVERAGE(AM75:AM77)</f>
        <v>9.0909090909090898E-2</v>
      </c>
      <c r="AN78" t="s">
        <v>165</v>
      </c>
      <c r="AO78">
        <f>AVERAGE(AO75:AO77)</f>
        <v>2.6064084170253465E-2</v>
      </c>
      <c r="AP78" t="s">
        <v>164</v>
      </c>
      <c r="AQ78">
        <f>AVERAGE(AQ75:AQ77)</f>
        <v>3.7135278514588858E-2</v>
      </c>
      <c r="AR78" t="s">
        <v>166</v>
      </c>
      <c r="AS78">
        <f>AVERAGE(AS75:AS77)</f>
        <v>2.6143790849673203E-2</v>
      </c>
      <c r="AT78" t="s">
        <v>167</v>
      </c>
      <c r="AU78">
        <f>AVERAGE(AU75:AU77)</f>
        <v>2.2796110314044316E-2</v>
      </c>
      <c r="AV78" t="s">
        <v>168</v>
      </c>
      <c r="AW78">
        <f>AVERAGE(AW75:AW77)</f>
        <v>1.5626298427976314E-2</v>
      </c>
      <c r="AX78" t="s">
        <v>169</v>
      </c>
      <c r="AY78">
        <f>AVERAGE(AY75:AY77)</f>
        <v>2.6064084170253465E-2</v>
      </c>
      <c r="AZ78">
        <v>0</v>
      </c>
      <c r="BB78">
        <v>0</v>
      </c>
      <c r="BD78">
        <f>AVERAGE(BD75:BD77)</f>
        <v>0.10958605664488018</v>
      </c>
      <c r="BE78" s="132">
        <f t="shared" ref="BE78" si="138">AVERAGE(AE78,AG78,AI78,AK78,AM78,AO78,AQ78,AS78,AU78,AW78,AY78,BA78,BC78)</f>
        <v>5.8495577610505063E-2</v>
      </c>
      <c r="BF78" s="132">
        <f t="shared" ref="BF78" si="139">AVERAGE(D78,F78,H78,J78,L78,N78,P78,R78,T78,V78,X78,Z78,AB78,AE78,AG78,AI78,AK78,AM78,AO78,AQ78,AS78,AU78,AW78,AY78,BA78,BC78)</f>
        <v>6.3467776611869295E-2</v>
      </c>
      <c r="BG78">
        <f t="shared" si="115"/>
        <v>0.50587714210600443</v>
      </c>
    </row>
    <row r="79" spans="1:59" x14ac:dyDescent="0.25">
      <c r="A79">
        <v>22</v>
      </c>
      <c r="B79" s="132" t="s">
        <v>2</v>
      </c>
      <c r="C79" t="s">
        <v>171</v>
      </c>
      <c r="D79">
        <f>1/10</f>
        <v>0.1</v>
      </c>
      <c r="E79" t="s">
        <v>403</v>
      </c>
      <c r="F79">
        <f>1/17</f>
        <v>5.8823529411764705E-2</v>
      </c>
      <c r="G79" t="s">
        <v>170</v>
      </c>
      <c r="H79">
        <f>1/8</f>
        <v>0.125</v>
      </c>
      <c r="I79" t="s">
        <v>404</v>
      </c>
      <c r="J79">
        <f>1/10</f>
        <v>0.1</v>
      </c>
      <c r="K79" t="s">
        <v>172</v>
      </c>
      <c r="L79">
        <f>1/8</f>
        <v>0.125</v>
      </c>
      <c r="M79" t="s">
        <v>173</v>
      </c>
      <c r="N79">
        <f>1/7</f>
        <v>0.14285714285714285</v>
      </c>
      <c r="O79" t="s">
        <v>405</v>
      </c>
      <c r="P79">
        <f>1/34</f>
        <v>2.9411764705882353E-2</v>
      </c>
      <c r="Q79" t="s">
        <v>175</v>
      </c>
      <c r="R79">
        <f>1/21</f>
        <v>4.7619047619047616E-2</v>
      </c>
      <c r="S79" t="s">
        <v>176</v>
      </c>
      <c r="T79">
        <f>1/29</f>
        <v>3.4482758620689655E-2</v>
      </c>
      <c r="U79" t="s">
        <v>406</v>
      </c>
      <c r="V79">
        <f>1/34</f>
        <v>2.9411764705882353E-2</v>
      </c>
      <c r="W79" t="s">
        <v>178</v>
      </c>
      <c r="X79">
        <f>1/34</f>
        <v>2.9411764705882353E-2</v>
      </c>
      <c r="Y79" t="s">
        <v>179</v>
      </c>
      <c r="Z79">
        <f>1/51</f>
        <v>1.9607843137254902E-2</v>
      </c>
      <c r="AA79">
        <v>0</v>
      </c>
      <c r="AC79" s="132">
        <f t="shared" si="1"/>
        <v>7.013546798029556E-2</v>
      </c>
      <c r="AD79" t="s">
        <v>150</v>
      </c>
      <c r="AE79">
        <f>1/9</f>
        <v>0.1111111111111111</v>
      </c>
      <c r="AF79" t="s">
        <v>407</v>
      </c>
      <c r="AG79">
        <f>1/19</f>
        <v>5.2631578947368418E-2</v>
      </c>
      <c r="AH79" t="s">
        <v>155</v>
      </c>
      <c r="AI79">
        <f>1/11</f>
        <v>9.0909090909090912E-2</v>
      </c>
      <c r="AJ79" t="s">
        <v>408</v>
      </c>
      <c r="AK79">
        <f>1/8</f>
        <v>0.125</v>
      </c>
      <c r="AL79" t="s">
        <v>151</v>
      </c>
      <c r="AM79">
        <f>1/11</f>
        <v>9.0909090909090912E-2</v>
      </c>
      <c r="AN79" t="s">
        <v>409</v>
      </c>
      <c r="AO79">
        <f>1/15</f>
        <v>6.6666666666666666E-2</v>
      </c>
      <c r="AP79" t="s">
        <v>152</v>
      </c>
      <c r="AQ79">
        <f>1/15</f>
        <v>6.6666666666666666E-2</v>
      </c>
      <c r="AR79" t="s">
        <v>154</v>
      </c>
      <c r="AS79">
        <f>1/34</f>
        <v>2.9411764705882353E-2</v>
      </c>
      <c r="AT79" t="s">
        <v>153</v>
      </c>
      <c r="AU79">
        <f>1/19</f>
        <v>5.2631578947368418E-2</v>
      </c>
      <c r="AV79" t="s">
        <v>156</v>
      </c>
      <c r="AW79">
        <f>1/34</f>
        <v>2.9411764705882353E-2</v>
      </c>
      <c r="AX79" t="s">
        <v>157</v>
      </c>
      <c r="AY79">
        <f>1/51</f>
        <v>1.9607843137254902E-2</v>
      </c>
      <c r="AZ79" t="s">
        <v>158</v>
      </c>
      <c r="BA79">
        <f>1/41</f>
        <v>2.4390243902439025E-2</v>
      </c>
      <c r="BB79" t="s">
        <v>159</v>
      </c>
      <c r="BC79">
        <f>1/29</f>
        <v>3.4482758620689655E-2</v>
      </c>
      <c r="BD79">
        <f>1/9</f>
        <v>0.1111111111111111</v>
      </c>
      <c r="BE79" s="132">
        <f t="shared" ref="BE79" si="140">AVERAGE(AE79,AG79,AI79,AK79,AM79,AO79,AQ79,AS79,AU79,AW79,AY79,BA79,BC79)</f>
        <v>6.1063858402270119E-2</v>
      </c>
      <c r="BF79" s="132">
        <f t="shared" ref="BF79" si="141">AVERAGE(D79,F79,H79,J79,L79,N79,P79,R79,T79,V79,X79,Z79,AB79,AE79,AG79,AI79,AK79,AM79,AO79,AQ79,AS79,AU79,AW79,AY79,BA79,BC79)</f>
        <v>6.5418230999722299E-2</v>
      </c>
      <c r="BG79">
        <f t="shared" si="115"/>
        <v>0.74656688610416877</v>
      </c>
    </row>
    <row r="80" spans="1:59" x14ac:dyDescent="0.25">
      <c r="A80">
        <v>22</v>
      </c>
      <c r="B80" s="132" t="s">
        <v>3</v>
      </c>
      <c r="C80" t="s">
        <v>171</v>
      </c>
      <c r="D80">
        <f>1/9</f>
        <v>0.1111111111111111</v>
      </c>
      <c r="E80" t="s">
        <v>403</v>
      </c>
      <c r="F80">
        <f>1/15</f>
        <v>6.6666666666666666E-2</v>
      </c>
      <c r="G80" t="s">
        <v>170</v>
      </c>
      <c r="H80">
        <f>1/8</f>
        <v>0.125</v>
      </c>
      <c r="I80" t="s">
        <v>404</v>
      </c>
      <c r="J80">
        <f>1/9</f>
        <v>0.1111111111111111</v>
      </c>
      <c r="K80" t="s">
        <v>172</v>
      </c>
      <c r="L80">
        <f>2/15</f>
        <v>0.13333333333333333</v>
      </c>
      <c r="M80" t="s">
        <v>173</v>
      </c>
      <c r="N80">
        <f>1/7</f>
        <v>0.14285714285714285</v>
      </c>
      <c r="O80" t="s">
        <v>405</v>
      </c>
      <c r="P80">
        <f>1/26</f>
        <v>3.8461538461538464E-2</v>
      </c>
      <c r="Q80" t="s">
        <v>175</v>
      </c>
      <c r="R80">
        <f>1/23</f>
        <v>4.3478260869565216E-2</v>
      </c>
      <c r="S80" t="s">
        <v>176</v>
      </c>
      <c r="T80">
        <f>1/23</f>
        <v>4.3478260869565216E-2</v>
      </c>
      <c r="U80" t="s">
        <v>406</v>
      </c>
      <c r="V80">
        <f>1/41</f>
        <v>2.4390243902439025E-2</v>
      </c>
      <c r="W80" t="s">
        <v>178</v>
      </c>
      <c r="X80">
        <f>1/41</f>
        <v>2.4390243902439025E-2</v>
      </c>
      <c r="Y80" t="s">
        <v>179</v>
      </c>
      <c r="Z80">
        <f>1/51</f>
        <v>1.9607843137254902E-2</v>
      </c>
      <c r="AA80">
        <v>0</v>
      </c>
      <c r="AC80" s="132">
        <f t="shared" ref="AC80:AC92" si="142">AVERAGE(D80,F80,H80,J80,L80,N80,P80,R80,T80,V80,X80,Z80,AB80)</f>
        <v>7.3657146351847239E-2</v>
      </c>
      <c r="AD80" t="s">
        <v>150</v>
      </c>
      <c r="AE80">
        <f>1/9</f>
        <v>0.1111111111111111</v>
      </c>
      <c r="AF80" t="s">
        <v>407</v>
      </c>
      <c r="AG80">
        <f>1/23</f>
        <v>4.3478260869565216E-2</v>
      </c>
      <c r="AH80" t="s">
        <v>155</v>
      </c>
      <c r="AI80">
        <f>1/11</f>
        <v>9.0909090909090912E-2</v>
      </c>
      <c r="AJ80" t="s">
        <v>408</v>
      </c>
      <c r="AK80">
        <f>1/8</f>
        <v>0.125</v>
      </c>
      <c r="AL80" t="s">
        <v>151</v>
      </c>
      <c r="AM80">
        <f>1/11</f>
        <v>9.0909090909090912E-2</v>
      </c>
      <c r="AN80" t="s">
        <v>409</v>
      </c>
      <c r="AO80">
        <f>1/15</f>
        <v>6.6666666666666666E-2</v>
      </c>
      <c r="AP80" t="s">
        <v>152</v>
      </c>
      <c r="AQ80">
        <f>1/15</f>
        <v>6.6666666666666666E-2</v>
      </c>
      <c r="AR80" t="s">
        <v>154</v>
      </c>
      <c r="AS80">
        <f>1/34</f>
        <v>2.9411764705882353E-2</v>
      </c>
      <c r="AT80" t="s">
        <v>153</v>
      </c>
      <c r="AU80">
        <f>1/26</f>
        <v>3.8461538461538464E-2</v>
      </c>
      <c r="AV80" t="s">
        <v>156</v>
      </c>
      <c r="AW80">
        <f>1/26</f>
        <v>3.8461538461538464E-2</v>
      </c>
      <c r="AX80" t="s">
        <v>157</v>
      </c>
      <c r="AY80">
        <f>1/67</f>
        <v>1.4925373134328358E-2</v>
      </c>
      <c r="AZ80" t="s">
        <v>158</v>
      </c>
      <c r="BA80">
        <f>1/34</f>
        <v>2.9411764705882353E-2</v>
      </c>
      <c r="BB80" t="s">
        <v>159</v>
      </c>
      <c r="BC80">
        <f>1/26</f>
        <v>3.8461538461538464E-2</v>
      </c>
      <c r="BD80">
        <f>2/15</f>
        <v>0.13333333333333333</v>
      </c>
      <c r="BE80" s="132">
        <f t="shared" ref="BE80" si="143">AVERAGE(AE80,AG80,AI80,AK80,AM80,AO80,AQ80,AS80,AU80,AW80,AY80,BA80,BC80)</f>
        <v>6.0298031158684602E-2</v>
      </c>
      <c r="BF80" s="132">
        <f t="shared" ref="BF80" si="144">AVERAGE(D80,F80,H80,J80,L80,N80,P80,R80,T80,V80,X80,Z80,AB80,AE80,AG80,AI80,AK80,AM80,AO80,AQ80,AS80,AU80,AW80,AY80,BA80,BC80)</f>
        <v>6.6710406451402665E-2</v>
      </c>
      <c r="BG80">
        <f t="shared" si="115"/>
        <v>0.80109349461840007</v>
      </c>
    </row>
    <row r="81" spans="1:59" x14ac:dyDescent="0.25">
      <c r="A81">
        <v>22</v>
      </c>
      <c r="B81" s="132" t="s">
        <v>4</v>
      </c>
      <c r="C81" t="s">
        <v>171</v>
      </c>
      <c r="D81">
        <f>2/17</f>
        <v>0.11764705882352941</v>
      </c>
      <c r="E81" t="s">
        <v>403</v>
      </c>
      <c r="F81">
        <f>1/12</f>
        <v>8.3333333333333329E-2</v>
      </c>
      <c r="G81" t="s">
        <v>170</v>
      </c>
      <c r="H81">
        <f>2/13</f>
        <v>0.15384615384615385</v>
      </c>
      <c r="I81" t="s">
        <v>404</v>
      </c>
      <c r="J81">
        <f>1/8</f>
        <v>0.125</v>
      </c>
      <c r="K81" t="s">
        <v>172</v>
      </c>
      <c r="L81">
        <f>1/6</f>
        <v>0.16666666666666666</v>
      </c>
      <c r="M81" t="s">
        <v>173</v>
      </c>
      <c r="N81">
        <f>1/7</f>
        <v>0.14285714285714285</v>
      </c>
      <c r="O81" t="s">
        <v>405</v>
      </c>
      <c r="P81">
        <f>1/34</f>
        <v>2.9411764705882353E-2</v>
      </c>
      <c r="Q81" t="s">
        <v>175</v>
      </c>
      <c r="R81">
        <f>1/21</f>
        <v>4.7619047619047616E-2</v>
      </c>
      <c r="S81" t="s">
        <v>176</v>
      </c>
      <c r="T81">
        <f>1/21</f>
        <v>4.7619047619047616E-2</v>
      </c>
      <c r="U81" t="s">
        <v>406</v>
      </c>
      <c r="V81">
        <f>1/26</f>
        <v>3.8461538461538464E-2</v>
      </c>
      <c r="W81" t="s">
        <v>178</v>
      </c>
      <c r="X81">
        <f>1/34</f>
        <v>2.9411764705882353E-2</v>
      </c>
      <c r="Y81" t="s">
        <v>179</v>
      </c>
      <c r="Z81">
        <f>1/34</f>
        <v>2.9411764705882353E-2</v>
      </c>
      <c r="AA81">
        <v>0</v>
      </c>
      <c r="AC81" s="132">
        <f t="shared" si="142"/>
        <v>8.4273773612008898E-2</v>
      </c>
      <c r="AD81" t="s">
        <v>150</v>
      </c>
      <c r="AE81">
        <f>1/9</f>
        <v>0.1111111111111111</v>
      </c>
      <c r="AF81" t="s">
        <v>407</v>
      </c>
      <c r="AG81">
        <f>1/21</f>
        <v>4.7619047619047616E-2</v>
      </c>
      <c r="AH81" t="s">
        <v>155</v>
      </c>
      <c r="AI81">
        <f>1/10</f>
        <v>0.1</v>
      </c>
      <c r="AJ81" t="s">
        <v>408</v>
      </c>
      <c r="AK81">
        <f>2/17</f>
        <v>0.11764705882352941</v>
      </c>
      <c r="AL81" t="s">
        <v>151</v>
      </c>
      <c r="AM81">
        <f>1/10</f>
        <v>0.1</v>
      </c>
      <c r="AN81" t="s">
        <v>409</v>
      </c>
      <c r="AO81">
        <f>1/13</f>
        <v>7.6923076923076927E-2</v>
      </c>
      <c r="AP81" t="s">
        <v>152</v>
      </c>
      <c r="AQ81">
        <f>1/13</f>
        <v>7.6923076923076927E-2</v>
      </c>
      <c r="AR81" t="s">
        <v>154</v>
      </c>
      <c r="AS81">
        <f>1/26</f>
        <v>3.8461538461538464E-2</v>
      </c>
      <c r="AT81" t="s">
        <v>153</v>
      </c>
      <c r="AU81">
        <f>1/17</f>
        <v>5.8823529411764705E-2</v>
      </c>
      <c r="AV81" t="s">
        <v>156</v>
      </c>
      <c r="AW81">
        <f>1/21</f>
        <v>4.7619047619047616E-2</v>
      </c>
      <c r="AX81" t="s">
        <v>157</v>
      </c>
      <c r="AY81">
        <f>1/41</f>
        <v>2.4390243902439025E-2</v>
      </c>
      <c r="AZ81" t="s">
        <v>158</v>
      </c>
      <c r="BA81">
        <f>1/34</f>
        <v>2.9411764705882353E-2</v>
      </c>
      <c r="BB81" t="s">
        <v>159</v>
      </c>
      <c r="BC81">
        <f>1/34</f>
        <v>2.9411764705882353E-2</v>
      </c>
      <c r="BD81">
        <f>1/9</f>
        <v>0.1111111111111111</v>
      </c>
      <c r="BE81" s="132">
        <f t="shared" ref="BE81" si="145">AVERAGE(AE81,AG81,AI81,AK81,AM81,AO81,AQ81,AS81,AU81,AW81,AY81,BA81,BC81)</f>
        <v>6.6026250785107418E-2</v>
      </c>
      <c r="BF81" s="132">
        <f t="shared" ref="BF81" si="146">AVERAGE(D81,F81,H81,J81,L81,N81,P81,R81,T81,V81,X81,Z81,AB81,AE81,AG81,AI81,AK81,AM81,AO81,AQ81,AS81,AU81,AW81,AY81,BA81,BC81)</f>
        <v>7.478506174202014E-2</v>
      </c>
      <c r="BG81">
        <f t="shared" si="115"/>
        <v>0.98073765466161467</v>
      </c>
    </row>
    <row r="82" spans="1:59" x14ac:dyDescent="0.25">
      <c r="A82">
        <v>22</v>
      </c>
      <c r="B82" s="132" t="s">
        <v>5</v>
      </c>
      <c r="C82" t="s">
        <v>171</v>
      </c>
      <c r="D82">
        <f>AVERAGE(D79:D81)</f>
        <v>0.10958605664488018</v>
      </c>
      <c r="E82" t="s">
        <v>403</v>
      </c>
      <c r="F82">
        <f>AVERAGE(F79:F81)</f>
        <v>6.9607843137254891E-2</v>
      </c>
      <c r="G82" t="s">
        <v>170</v>
      </c>
      <c r="H82">
        <f>AVERAGE(H79:H81)</f>
        <v>0.13461538461538461</v>
      </c>
      <c r="I82" t="s">
        <v>404</v>
      </c>
      <c r="J82">
        <f>AVERAGE(J79:J81)</f>
        <v>0.11203703703703705</v>
      </c>
      <c r="K82" t="s">
        <v>172</v>
      </c>
      <c r="L82">
        <f>AVERAGE(L79:L81)</f>
        <v>0.14166666666666664</v>
      </c>
      <c r="M82" t="s">
        <v>173</v>
      </c>
      <c r="N82">
        <f>AVERAGE(N79:N81)</f>
        <v>0.14285714285714285</v>
      </c>
      <c r="O82" t="s">
        <v>405</v>
      </c>
      <c r="P82">
        <f>AVERAGE(P79:P81)</f>
        <v>3.2428355957767725E-2</v>
      </c>
      <c r="Q82" t="s">
        <v>175</v>
      </c>
      <c r="R82">
        <f>AVERAGE(R79:R81)</f>
        <v>4.6238785369220152E-2</v>
      </c>
      <c r="S82" t="s">
        <v>176</v>
      </c>
      <c r="T82">
        <f>AVERAGE(T79:T81)</f>
        <v>4.1860022369767491E-2</v>
      </c>
      <c r="U82" t="s">
        <v>406</v>
      </c>
      <c r="V82">
        <f>AVERAGE(V79:V81)</f>
        <v>3.0754515689953282E-2</v>
      </c>
      <c r="W82" t="s">
        <v>178</v>
      </c>
      <c r="X82">
        <f>AVERAGE(X79:X81)</f>
        <v>2.7737924438067912E-2</v>
      </c>
      <c r="Y82" t="s">
        <v>179</v>
      </c>
      <c r="Z82">
        <f>AVERAGE(Z79:Z81)</f>
        <v>2.2875816993464054E-2</v>
      </c>
      <c r="AA82">
        <v>0</v>
      </c>
      <c r="AC82" s="132">
        <f t="shared" si="142"/>
        <v>7.6022129314717218E-2</v>
      </c>
      <c r="AD82" t="s">
        <v>150</v>
      </c>
      <c r="AE82">
        <f>AVERAGE(AE79:AE81)</f>
        <v>0.1111111111111111</v>
      </c>
      <c r="AF82" t="s">
        <v>407</v>
      </c>
      <c r="AG82">
        <f>AVERAGE(AG79:AG81)</f>
        <v>4.7909629145327086E-2</v>
      </c>
      <c r="AH82" t="s">
        <v>155</v>
      </c>
      <c r="AI82">
        <f>AVERAGE(AI79:AI81)</f>
        <v>9.3939393939393948E-2</v>
      </c>
      <c r="AJ82" t="s">
        <v>408</v>
      </c>
      <c r="AK82">
        <f>AVERAGE(AK79:AK81)</f>
        <v>0.12254901960784315</v>
      </c>
      <c r="AL82" t="s">
        <v>151</v>
      </c>
      <c r="AM82">
        <f>AVERAGE(AM79:AM81)</f>
        <v>9.3939393939393948E-2</v>
      </c>
      <c r="AN82" t="s">
        <v>409</v>
      </c>
      <c r="AO82">
        <f>AVERAGE(AO79:AO81)</f>
        <v>7.0085470085470086E-2</v>
      </c>
      <c r="AP82" t="s">
        <v>152</v>
      </c>
      <c r="AQ82">
        <f>AVERAGE(AQ79:AQ81)</f>
        <v>7.0085470085470086E-2</v>
      </c>
      <c r="AR82" t="s">
        <v>154</v>
      </c>
      <c r="AS82">
        <f>AVERAGE(AS79:AS81)</f>
        <v>3.2428355957767725E-2</v>
      </c>
      <c r="AT82" t="s">
        <v>153</v>
      </c>
      <c r="AU82">
        <f>AVERAGE(AU79:AU81)</f>
        <v>4.9972215606890524E-2</v>
      </c>
      <c r="AV82" t="s">
        <v>156</v>
      </c>
      <c r="AW82">
        <f>AVERAGE(AW79:AW81)</f>
        <v>3.8497450262156147E-2</v>
      </c>
      <c r="AX82" t="s">
        <v>157</v>
      </c>
      <c r="AY82">
        <f>AVERAGE(AY79:AY81)</f>
        <v>1.9641153391340763E-2</v>
      </c>
      <c r="AZ82" t="s">
        <v>158</v>
      </c>
      <c r="BA82">
        <f>AVERAGE(BA79:BA81)</f>
        <v>2.7737924438067912E-2</v>
      </c>
      <c r="BB82" t="s">
        <v>159</v>
      </c>
      <c r="BC82">
        <f>AVERAGE(BC79:BC81)</f>
        <v>3.4118687262703486E-2</v>
      </c>
      <c r="BD82">
        <f>AVERAGE(BD79:BD81)</f>
        <v>0.11851851851851851</v>
      </c>
      <c r="BE82" s="132">
        <f t="shared" ref="BE82" si="147">AVERAGE(AE82,AG82,AI82,AK82,AM82,AO82,AQ82,AS82,AU82,AW82,AY82,BA82,BC82)</f>
        <v>6.2462713448687375E-2</v>
      </c>
      <c r="BF82" s="132">
        <f t="shared" ref="BF82" si="148">AVERAGE(D82,F82,H82,J82,L82,N82,P82,R82,T82,V82,X82,Z82,AB82,AE82,AG82,AI82,AK82,AM82,AO82,AQ82,AS82,AU82,AW82,AY82,BA82,BC82)</f>
        <v>6.8971233064381715E-2</v>
      </c>
      <c r="BG82">
        <f t="shared" si="115"/>
        <v>0.84279934512806132</v>
      </c>
    </row>
    <row r="83" spans="1:59" x14ac:dyDescent="0.25">
      <c r="A83">
        <v>23</v>
      </c>
      <c r="B83" s="132" t="s">
        <v>2</v>
      </c>
      <c r="C83" t="s">
        <v>180</v>
      </c>
      <c r="D83">
        <f>1/7</f>
        <v>0.14285714285714285</v>
      </c>
      <c r="E83" t="s">
        <v>410</v>
      </c>
      <c r="F83">
        <f>1/6</f>
        <v>0.16666666666666666</v>
      </c>
      <c r="G83" t="s">
        <v>411</v>
      </c>
      <c r="H83">
        <f>1/17</f>
        <v>5.8823529411764705E-2</v>
      </c>
      <c r="I83" t="s">
        <v>92</v>
      </c>
      <c r="J83">
        <f>1/17</f>
        <v>5.8823529411764705E-2</v>
      </c>
      <c r="K83" t="s">
        <v>183</v>
      </c>
      <c r="L83">
        <f>1/34</f>
        <v>2.9411764705882353E-2</v>
      </c>
      <c r="M83" t="s">
        <v>196</v>
      </c>
      <c r="N83">
        <f>1/34</f>
        <v>2.9411764705882353E-2</v>
      </c>
      <c r="O83" t="s">
        <v>188</v>
      </c>
      <c r="P83">
        <f>1/29</f>
        <v>3.4482758620689655E-2</v>
      </c>
      <c r="Q83" t="s">
        <v>186</v>
      </c>
      <c r="R83">
        <f>1/34</f>
        <v>2.9411764705882353E-2</v>
      </c>
      <c r="S83" t="s">
        <v>412</v>
      </c>
      <c r="T83">
        <f>1/41</f>
        <v>2.4390243902439025E-2</v>
      </c>
      <c r="U83" t="s">
        <v>185</v>
      </c>
      <c r="V83">
        <f>1/51</f>
        <v>1.9607843137254902E-2</v>
      </c>
      <c r="W83">
        <v>0</v>
      </c>
      <c r="Y83">
        <v>0</v>
      </c>
      <c r="AA83">
        <v>0</v>
      </c>
      <c r="AC83" s="132">
        <f t="shared" si="142"/>
        <v>5.9388700812536964E-2</v>
      </c>
      <c r="AD83" t="s">
        <v>198</v>
      </c>
      <c r="AE83">
        <f>1/6</f>
        <v>0.16666666666666666</v>
      </c>
      <c r="AF83" t="s">
        <v>201</v>
      </c>
      <c r="AG83">
        <f>1/11</f>
        <v>9.0909090909090912E-2</v>
      </c>
      <c r="AH83" t="s">
        <v>199</v>
      </c>
      <c r="AI83">
        <f>1/8</f>
        <v>0.125</v>
      </c>
      <c r="AJ83" t="s">
        <v>200</v>
      </c>
      <c r="AK83">
        <f>1/13</f>
        <v>7.6923076923076927E-2</v>
      </c>
      <c r="AL83" t="s">
        <v>202</v>
      </c>
      <c r="AM83">
        <f>1/26</f>
        <v>3.8461538461538464E-2</v>
      </c>
      <c r="AN83" t="s">
        <v>203</v>
      </c>
      <c r="AO83">
        <f>1/13</f>
        <v>7.6923076923076927E-2</v>
      </c>
      <c r="AP83" t="s">
        <v>204</v>
      </c>
      <c r="AQ83">
        <f>1/26</f>
        <v>3.8461538461538464E-2</v>
      </c>
      <c r="AR83" t="s">
        <v>205</v>
      </c>
      <c r="AS83">
        <f>1/51</f>
        <v>1.9607843137254902E-2</v>
      </c>
      <c r="AT83" t="s">
        <v>133</v>
      </c>
      <c r="AU83">
        <f>1/34</f>
        <v>2.9411764705882353E-2</v>
      </c>
      <c r="AV83" t="s">
        <v>206</v>
      </c>
      <c r="AW83">
        <f>1/41</f>
        <v>2.4390243902439025E-2</v>
      </c>
      <c r="AX83">
        <v>0</v>
      </c>
      <c r="AZ83">
        <v>0</v>
      </c>
      <c r="BB83">
        <v>0</v>
      </c>
      <c r="BD83">
        <f>1/9</f>
        <v>0.1111111111111111</v>
      </c>
      <c r="BE83" s="132">
        <f t="shared" ref="BE83" si="149">AVERAGE(AE83,AG83,AI83,AK83,AM83,AO83,AQ83,AS83,AU83,AW83,AY83,BA83,BC83)</f>
        <v>6.8675484009056459E-2</v>
      </c>
      <c r="BF83" s="132">
        <f t="shared" ref="BF83" si="150">AVERAGE(D83,F83,H83,J83,L83,N83,P83,R83,T83,V83,X83,Z83,AB83,AE83,AG83,AI83,AK83,AM83,AO83,AQ83,AS83,AU83,AW83,AY83,BA83,BC83)</f>
        <v>6.4032092410796715E-2</v>
      </c>
      <c r="BG83">
        <f t="shared" si="115"/>
        <v>0.39175295932704546</v>
      </c>
    </row>
    <row r="84" spans="1:59" x14ac:dyDescent="0.25">
      <c r="A84">
        <v>23</v>
      </c>
      <c r="B84" s="132" t="s">
        <v>3</v>
      </c>
      <c r="C84" t="s">
        <v>180</v>
      </c>
      <c r="D84">
        <f>1/8</f>
        <v>0.125</v>
      </c>
      <c r="E84" t="s">
        <v>410</v>
      </c>
      <c r="F84">
        <f>2/13</f>
        <v>0.15384615384615385</v>
      </c>
      <c r="G84" t="s">
        <v>411</v>
      </c>
      <c r="H84">
        <f>1/19</f>
        <v>5.2631578947368418E-2</v>
      </c>
      <c r="I84" t="s">
        <v>92</v>
      </c>
      <c r="J84">
        <f>1/19</f>
        <v>5.2631578947368418E-2</v>
      </c>
      <c r="K84" t="s">
        <v>183</v>
      </c>
      <c r="L84">
        <f>1/26</f>
        <v>3.8461538461538464E-2</v>
      </c>
      <c r="M84" t="s">
        <v>196</v>
      </c>
      <c r="N84">
        <f>1/34</f>
        <v>2.9411764705882353E-2</v>
      </c>
      <c r="O84" t="s">
        <v>188</v>
      </c>
      <c r="P84">
        <f>1/26</f>
        <v>3.8461538461538464E-2</v>
      </c>
      <c r="Q84" t="s">
        <v>186</v>
      </c>
      <c r="R84">
        <f>1/34</f>
        <v>2.9411764705882353E-2</v>
      </c>
      <c r="S84" t="s">
        <v>412</v>
      </c>
      <c r="T84">
        <f>1/41</f>
        <v>2.4390243902439025E-2</v>
      </c>
      <c r="U84" t="s">
        <v>185</v>
      </c>
      <c r="V84">
        <f>1/41</f>
        <v>2.4390243902439025E-2</v>
      </c>
      <c r="W84">
        <v>0</v>
      </c>
      <c r="Y84">
        <v>0</v>
      </c>
      <c r="AA84">
        <v>0</v>
      </c>
      <c r="AC84" s="132">
        <f t="shared" si="142"/>
        <v>5.6863640588061037E-2</v>
      </c>
      <c r="AD84" t="s">
        <v>198</v>
      </c>
      <c r="AE84">
        <f>2/13</f>
        <v>0.15384615384615385</v>
      </c>
      <c r="AF84" t="s">
        <v>201</v>
      </c>
      <c r="AG84">
        <f>1/12</f>
        <v>8.3333333333333329E-2</v>
      </c>
      <c r="AH84" t="s">
        <v>199</v>
      </c>
      <c r="AI84">
        <f>2/15</f>
        <v>0.13333333333333333</v>
      </c>
      <c r="AJ84" t="s">
        <v>200</v>
      </c>
      <c r="AK84">
        <f>1/13</f>
        <v>7.6923076923076927E-2</v>
      </c>
      <c r="AL84" t="s">
        <v>202</v>
      </c>
      <c r="AM84">
        <f>1/26</f>
        <v>3.8461538461538464E-2</v>
      </c>
      <c r="AN84" t="s">
        <v>203</v>
      </c>
      <c r="AO84">
        <f>1/13</f>
        <v>7.6923076923076927E-2</v>
      </c>
      <c r="AP84" t="s">
        <v>204</v>
      </c>
      <c r="AQ84">
        <f>1/26</f>
        <v>3.8461538461538464E-2</v>
      </c>
      <c r="AR84" t="s">
        <v>205</v>
      </c>
      <c r="AS84">
        <f>1/41</f>
        <v>2.4390243902439025E-2</v>
      </c>
      <c r="AT84" t="s">
        <v>133</v>
      </c>
      <c r="AU84">
        <f>1/34</f>
        <v>2.9411764705882353E-2</v>
      </c>
      <c r="AV84" t="s">
        <v>206</v>
      </c>
      <c r="AW84">
        <f>1/41</f>
        <v>2.4390243902439025E-2</v>
      </c>
      <c r="AX84">
        <v>0</v>
      </c>
      <c r="AZ84">
        <v>0</v>
      </c>
      <c r="BB84">
        <v>0</v>
      </c>
      <c r="BD84">
        <f>2/19</f>
        <v>0.10526315789473684</v>
      </c>
      <c r="BE84" s="132">
        <f t="shared" ref="BE84" si="151">AVERAGE(AE84,AG84,AI84,AK84,AM84,AO84,AQ84,AS84,AU84,AW84,AY84,BA84,BC84)</f>
        <v>6.7947430379281165E-2</v>
      </c>
      <c r="BF84" s="132">
        <f t="shared" ref="BF84" si="152">AVERAGE(D84,F84,H84,J84,L84,N84,P84,R84,T84,V84,X84,Z84,AB84,AE84,AG84,AI84,AK84,AM84,AO84,AQ84,AS84,AU84,AW84,AY84,BA84,BC84)</f>
        <v>6.2405535483671101E-2</v>
      </c>
      <c r="BG84">
        <f t="shared" si="115"/>
        <v>0.35337386756815903</v>
      </c>
    </row>
    <row r="85" spans="1:59" x14ac:dyDescent="0.25">
      <c r="A85">
        <v>23</v>
      </c>
      <c r="B85" s="132" t="s">
        <v>4</v>
      </c>
      <c r="C85" t="s">
        <v>180</v>
      </c>
      <c r="D85">
        <f>1/8</f>
        <v>0.125</v>
      </c>
      <c r="E85" t="s">
        <v>410</v>
      </c>
      <c r="F85">
        <f>1/6</f>
        <v>0.16666666666666666</v>
      </c>
      <c r="G85" t="s">
        <v>411</v>
      </c>
      <c r="H85">
        <f>1/15</f>
        <v>6.6666666666666666E-2</v>
      </c>
      <c r="I85" t="s">
        <v>92</v>
      </c>
      <c r="J85">
        <f>1/21</f>
        <v>4.7619047619047616E-2</v>
      </c>
      <c r="K85" t="s">
        <v>183</v>
      </c>
      <c r="L85">
        <f>1/34</f>
        <v>2.9411764705882353E-2</v>
      </c>
      <c r="M85" t="s">
        <v>196</v>
      </c>
      <c r="N85">
        <f>1/34</f>
        <v>2.9411764705882353E-2</v>
      </c>
      <c r="O85" t="s">
        <v>188</v>
      </c>
      <c r="P85">
        <f>1/21</f>
        <v>4.7619047619047616E-2</v>
      </c>
      <c r="Q85" t="s">
        <v>186</v>
      </c>
      <c r="R85">
        <f>1/21</f>
        <v>4.7619047619047616E-2</v>
      </c>
      <c r="S85" t="s">
        <v>412</v>
      </c>
      <c r="T85">
        <f>1/51</f>
        <v>1.9607843137254902E-2</v>
      </c>
      <c r="U85" t="s">
        <v>185</v>
      </c>
      <c r="V85">
        <f>1/34</f>
        <v>2.9411764705882353E-2</v>
      </c>
      <c r="W85">
        <v>0</v>
      </c>
      <c r="Y85">
        <v>0</v>
      </c>
      <c r="AA85">
        <v>0</v>
      </c>
      <c r="AC85" s="132">
        <f t="shared" si="142"/>
        <v>6.0903361344537818E-2</v>
      </c>
      <c r="AD85" t="s">
        <v>198</v>
      </c>
      <c r="AE85">
        <f>2/11</f>
        <v>0.18181818181818182</v>
      </c>
      <c r="AF85" t="s">
        <v>201</v>
      </c>
      <c r="AG85">
        <f>2/17</f>
        <v>0.11764705882352941</v>
      </c>
      <c r="AH85" t="s">
        <v>199</v>
      </c>
      <c r="AI85">
        <f>1/6</f>
        <v>0.16666666666666666</v>
      </c>
      <c r="AJ85" t="s">
        <v>200</v>
      </c>
      <c r="AK85">
        <f>1/9</f>
        <v>0.1111111111111111</v>
      </c>
      <c r="AL85" t="s">
        <v>202</v>
      </c>
      <c r="AM85">
        <f>1/21</f>
        <v>4.7619047619047616E-2</v>
      </c>
      <c r="AN85" t="s">
        <v>203</v>
      </c>
      <c r="AO85">
        <f>1/10</f>
        <v>0.1</v>
      </c>
      <c r="AP85" t="s">
        <v>204</v>
      </c>
      <c r="AQ85">
        <f>1/17</f>
        <v>5.8823529411764705E-2</v>
      </c>
      <c r="AR85" t="s">
        <v>205</v>
      </c>
      <c r="AS85">
        <f>1/34</f>
        <v>2.9411764705882353E-2</v>
      </c>
      <c r="AT85" t="s">
        <v>133</v>
      </c>
      <c r="AU85">
        <f>1/26</f>
        <v>3.8461538461538464E-2</v>
      </c>
      <c r="AV85" t="s">
        <v>206</v>
      </c>
      <c r="AW85">
        <f>1/34</f>
        <v>2.9411764705882353E-2</v>
      </c>
      <c r="AX85">
        <v>0</v>
      </c>
      <c r="AZ85">
        <v>0</v>
      </c>
      <c r="BB85">
        <v>0</v>
      </c>
      <c r="BD85">
        <f>1/10</f>
        <v>0.1</v>
      </c>
      <c r="BE85" s="132">
        <f t="shared" ref="BE85" si="153">AVERAGE(AE85,AG85,AI85,AK85,AM85,AO85,AQ85,AS85,AU85,AW85,AY85,BA85,BC85)</f>
        <v>8.8097066332360446E-2</v>
      </c>
      <c r="BF85" s="132">
        <f t="shared" ref="BF85" si="154">AVERAGE(D85,F85,H85,J85,L85,N85,P85,R85,T85,V85,X85,Z85,AB85,AE85,AG85,AI85,AK85,AM85,AO85,AQ85,AS85,AU85,AW85,AY85,BA85,BC85)</f>
        <v>7.4500213838449153E-2</v>
      </c>
      <c r="BG85">
        <f t="shared" si="115"/>
        <v>0.59000427676898304</v>
      </c>
    </row>
    <row r="86" spans="1:59" x14ac:dyDescent="0.25">
      <c r="A86">
        <v>23</v>
      </c>
      <c r="B86" s="132" t="s">
        <v>5</v>
      </c>
      <c r="C86" t="s">
        <v>180</v>
      </c>
      <c r="D86">
        <f>AVERAGE(D83:D85)</f>
        <v>0.13095238095238096</v>
      </c>
      <c r="E86" t="s">
        <v>410</v>
      </c>
      <c r="F86">
        <f>AVERAGE(F83:F85)</f>
        <v>0.16239316239316237</v>
      </c>
      <c r="G86" t="s">
        <v>411</v>
      </c>
      <c r="H86">
        <f>AVERAGE(H83:H85)</f>
        <v>5.9373925008599927E-2</v>
      </c>
      <c r="I86" t="s">
        <v>92</v>
      </c>
      <c r="J86">
        <f>AVERAGE(J83:J85)</f>
        <v>5.3024718659393587E-2</v>
      </c>
      <c r="K86" t="s">
        <v>183</v>
      </c>
      <c r="L86">
        <f>AVERAGE(L83:L85)</f>
        <v>3.2428355957767725E-2</v>
      </c>
      <c r="M86" t="s">
        <v>196</v>
      </c>
      <c r="N86">
        <f>AVERAGE(N83:N85)</f>
        <v>2.9411764705882349E-2</v>
      </c>
      <c r="O86" t="s">
        <v>188</v>
      </c>
      <c r="P86">
        <f>AVERAGE(P83:P85)</f>
        <v>4.0187781567091914E-2</v>
      </c>
      <c r="Q86" t="s">
        <v>186</v>
      </c>
      <c r="R86">
        <f>AVERAGE(R83:R85)</f>
        <v>3.5480859010270774E-2</v>
      </c>
      <c r="S86" t="s">
        <v>412</v>
      </c>
      <c r="T86">
        <f>AVERAGE(T83:T85)</f>
        <v>2.2796110314044316E-2</v>
      </c>
      <c r="U86" t="s">
        <v>185</v>
      </c>
      <c r="V86">
        <f>AVERAGE(V83:V85)</f>
        <v>2.446995058185876E-2</v>
      </c>
      <c r="W86">
        <v>0</v>
      </c>
      <c r="Y86">
        <v>0</v>
      </c>
      <c r="AA86">
        <v>0</v>
      </c>
      <c r="AC86" s="132">
        <f t="shared" si="142"/>
        <v>5.9051900915045266E-2</v>
      </c>
      <c r="AD86" t="s">
        <v>198</v>
      </c>
      <c r="AE86">
        <f>AVERAGE(AE83:AE85)</f>
        <v>0.16744366744366745</v>
      </c>
      <c r="AF86" t="s">
        <v>201</v>
      </c>
      <c r="AG86">
        <f>AVERAGE(AG83:AG85)</f>
        <v>9.7296494355317883E-2</v>
      </c>
      <c r="AH86" t="s">
        <v>199</v>
      </c>
      <c r="AI86">
        <f>AVERAGE(AI83:AI85)</f>
        <v>0.14166666666666664</v>
      </c>
      <c r="AJ86" t="s">
        <v>200</v>
      </c>
      <c r="AK86">
        <f>AVERAGE(AK83:AK85)</f>
        <v>8.8319088319088315E-2</v>
      </c>
      <c r="AL86" t="s">
        <v>202</v>
      </c>
      <c r="AM86">
        <f>AVERAGE(AM83:AM85)</f>
        <v>4.1514041514041512E-2</v>
      </c>
      <c r="AN86" t="s">
        <v>203</v>
      </c>
      <c r="AO86">
        <f>AVERAGE(AO83:AO85)</f>
        <v>8.4615384615384606E-2</v>
      </c>
      <c r="AP86" t="s">
        <v>204</v>
      </c>
      <c r="AQ86">
        <f>AVERAGE(AQ83:AQ85)</f>
        <v>4.5248868778280549E-2</v>
      </c>
      <c r="AR86" t="s">
        <v>205</v>
      </c>
      <c r="AS86">
        <f>AVERAGE(AS83:AS85)</f>
        <v>2.446995058185876E-2</v>
      </c>
      <c r="AT86" t="s">
        <v>133</v>
      </c>
      <c r="AU86">
        <f>AVERAGE(AU83:AU85)</f>
        <v>3.2428355957767725E-2</v>
      </c>
      <c r="AV86" t="s">
        <v>206</v>
      </c>
      <c r="AW86">
        <f>AVERAGE(AW83:AW85)</f>
        <v>2.6064084170253465E-2</v>
      </c>
      <c r="AX86">
        <v>0</v>
      </c>
      <c r="AZ86">
        <v>0</v>
      </c>
      <c r="BB86">
        <v>0</v>
      </c>
      <c r="BD86">
        <f>AVERAGE(BD83:BD85)</f>
        <v>0.10545808966861599</v>
      </c>
      <c r="BE86" s="132">
        <f t="shared" ref="BE86" si="155">AVERAGE(AE86,AG86,AI86,AK86,AM86,AO86,AQ86,AS86,AU86,AW86,AY86,BA86,BC86)</f>
        <v>7.4906660240232695E-2</v>
      </c>
      <c r="BF86" s="132">
        <f t="shared" ref="BF86" si="156">AVERAGE(D86,F86,H86,J86,L86,N86,P86,R86,T86,V86,X86,Z86,AB86,AE86,AG86,AI86,AK86,AM86,AO86,AQ86,AS86,AU86,AW86,AY86,BA86,BC86)</f>
        <v>6.6979280577638994E-2</v>
      </c>
      <c r="BG86">
        <f t="shared" si="115"/>
        <v>0.44504370122139569</v>
      </c>
    </row>
    <row r="87" spans="1:59" x14ac:dyDescent="0.25">
      <c r="A87">
        <v>24</v>
      </c>
      <c r="B87" s="132" t="s">
        <v>2</v>
      </c>
      <c r="C87" t="s">
        <v>207</v>
      </c>
      <c r="D87">
        <f>1/5</f>
        <v>0.2</v>
      </c>
      <c r="E87" t="s">
        <v>212</v>
      </c>
      <c r="F87">
        <f>1/11</f>
        <v>9.0909090909090912E-2</v>
      </c>
      <c r="G87" t="s">
        <v>208</v>
      </c>
      <c r="H87">
        <f>1/13</f>
        <v>7.6923076923076927E-2</v>
      </c>
      <c r="I87" t="s">
        <v>413</v>
      </c>
      <c r="J87">
        <f>1/17</f>
        <v>5.8823529411764705E-2</v>
      </c>
      <c r="K87" t="s">
        <v>209</v>
      </c>
      <c r="L87">
        <f>1/11</f>
        <v>9.0909090909090912E-2</v>
      </c>
      <c r="M87" t="s">
        <v>211</v>
      </c>
      <c r="N87">
        <f>1/13</f>
        <v>7.6923076923076927E-2</v>
      </c>
      <c r="O87" t="s">
        <v>414</v>
      </c>
      <c r="P87">
        <f>1/41</f>
        <v>2.4390243902439025E-2</v>
      </c>
      <c r="Q87" t="s">
        <v>213</v>
      </c>
      <c r="R87">
        <f>1/29</f>
        <v>3.4482758620689655E-2</v>
      </c>
      <c r="S87" t="s">
        <v>415</v>
      </c>
      <c r="T87">
        <f>1/51</f>
        <v>1.9607843137254902E-2</v>
      </c>
      <c r="U87" t="s">
        <v>216</v>
      </c>
      <c r="V87">
        <f>1/41</f>
        <v>2.4390243902439025E-2</v>
      </c>
      <c r="W87">
        <v>0</v>
      </c>
      <c r="Y87">
        <v>0</v>
      </c>
      <c r="AA87">
        <v>0</v>
      </c>
      <c r="AC87" s="132">
        <f t="shared" si="142"/>
        <v>6.9735895463892292E-2</v>
      </c>
      <c r="AD87" t="s">
        <v>189</v>
      </c>
      <c r="AE87">
        <f>1/9</f>
        <v>0.1111111111111111</v>
      </c>
      <c r="AF87" t="s">
        <v>190</v>
      </c>
      <c r="AG87">
        <f>1/29</f>
        <v>3.4482758620689655E-2</v>
      </c>
      <c r="AH87" t="s">
        <v>191</v>
      </c>
      <c r="AI87">
        <f>1/12</f>
        <v>8.3333333333333329E-2</v>
      </c>
      <c r="AJ87" t="s">
        <v>192</v>
      </c>
      <c r="AK87">
        <f>1/34</f>
        <v>2.9411764705882353E-2</v>
      </c>
      <c r="AL87" t="s">
        <v>193</v>
      </c>
      <c r="AM87">
        <f>1/13</f>
        <v>7.6923076923076927E-2</v>
      </c>
      <c r="AN87" t="s">
        <v>127</v>
      </c>
      <c r="AO87">
        <f>1/41</f>
        <v>2.4390243902439025E-2</v>
      </c>
      <c r="AP87" t="s">
        <v>195</v>
      </c>
      <c r="AQ87">
        <f>1/51</f>
        <v>1.9607843137254902E-2</v>
      </c>
      <c r="AR87" t="s">
        <v>197</v>
      </c>
      <c r="AS87">
        <f>1/34</f>
        <v>2.9411764705882353E-2</v>
      </c>
      <c r="AT87" t="s">
        <v>194</v>
      </c>
      <c r="AU87">
        <f>1/41</f>
        <v>2.4390243902439025E-2</v>
      </c>
      <c r="AV87" t="s">
        <v>196</v>
      </c>
      <c r="AW87">
        <f>1/34</f>
        <v>2.9411764705882353E-2</v>
      </c>
      <c r="AX87">
        <v>0</v>
      </c>
      <c r="AZ87">
        <v>0</v>
      </c>
      <c r="BB87">
        <v>0</v>
      </c>
      <c r="BD87">
        <f>1/11</f>
        <v>9.0909090909090912E-2</v>
      </c>
      <c r="BE87" s="132">
        <f t="shared" ref="BE87" si="157">AVERAGE(AE87,AG87,AI87,AK87,AM87,AO87,AQ87,AS87,AU87,AW87,AY87,BA87,BC87)</f>
        <v>4.6247390504799105E-2</v>
      </c>
      <c r="BF87" s="132">
        <f t="shared" ref="BF87" si="158">AVERAGE(D87,F87,H87,J87,L87,N87,P87,R87,T87,V87,X87,Z87,AB87,AE87,AG87,AI87,AK87,AM87,AO87,AQ87,AS87,AU87,AW87,AY87,BA87,BC87)</f>
        <v>5.7991642984345691E-2</v>
      </c>
      <c r="BG87">
        <f t="shared" si="115"/>
        <v>0.25074195059600468</v>
      </c>
    </row>
    <row r="88" spans="1:59" x14ac:dyDescent="0.25">
      <c r="A88">
        <v>24</v>
      </c>
      <c r="B88" s="132" t="s">
        <v>3</v>
      </c>
      <c r="C88" t="s">
        <v>207</v>
      </c>
      <c r="D88">
        <f>2/9</f>
        <v>0.22222222222222221</v>
      </c>
      <c r="E88" t="s">
        <v>212</v>
      </c>
      <c r="F88">
        <f>1/13</f>
        <v>7.6923076923076927E-2</v>
      </c>
      <c r="G88" t="s">
        <v>208</v>
      </c>
      <c r="H88">
        <f>1/13</f>
        <v>7.6923076923076927E-2</v>
      </c>
      <c r="I88" t="s">
        <v>413</v>
      </c>
      <c r="J88">
        <f>1/26</f>
        <v>3.8461538461538464E-2</v>
      </c>
      <c r="K88" t="s">
        <v>209</v>
      </c>
      <c r="L88">
        <f>1/11</f>
        <v>9.0909090909090912E-2</v>
      </c>
      <c r="M88" t="s">
        <v>211</v>
      </c>
      <c r="N88">
        <f>1/17</f>
        <v>5.8823529411764705E-2</v>
      </c>
      <c r="O88" t="s">
        <v>414</v>
      </c>
      <c r="P88">
        <f>1/41</f>
        <v>2.4390243902439025E-2</v>
      </c>
      <c r="Q88" t="s">
        <v>213</v>
      </c>
      <c r="R88">
        <f>1/26</f>
        <v>3.8461538461538464E-2</v>
      </c>
      <c r="S88" t="s">
        <v>415</v>
      </c>
      <c r="T88">
        <f>1/51</f>
        <v>1.9607843137254902E-2</v>
      </c>
      <c r="U88" t="s">
        <v>216</v>
      </c>
      <c r="V88">
        <f>1/41</f>
        <v>2.4390243902439025E-2</v>
      </c>
      <c r="W88">
        <v>0</v>
      </c>
      <c r="Y88">
        <v>0</v>
      </c>
      <c r="AA88">
        <v>0</v>
      </c>
      <c r="AC88" s="132">
        <f t="shared" si="142"/>
        <v>6.7111240425444169E-2</v>
      </c>
      <c r="AD88" t="s">
        <v>189</v>
      </c>
      <c r="AE88">
        <f>1/11</f>
        <v>9.0909090909090912E-2</v>
      </c>
      <c r="AF88" t="s">
        <v>190</v>
      </c>
      <c r="AG88">
        <f>1/26</f>
        <v>3.8461538461538464E-2</v>
      </c>
      <c r="AH88" t="s">
        <v>191</v>
      </c>
      <c r="AI88">
        <f>1/15</f>
        <v>6.6666666666666666E-2</v>
      </c>
      <c r="AJ88" t="s">
        <v>192</v>
      </c>
      <c r="AK88">
        <f>1/26</f>
        <v>3.8461538461538464E-2</v>
      </c>
      <c r="AL88" t="s">
        <v>193</v>
      </c>
      <c r="AM88">
        <f>1/15</f>
        <v>6.6666666666666666E-2</v>
      </c>
      <c r="AN88" t="s">
        <v>127</v>
      </c>
      <c r="AO88">
        <f>1/51</f>
        <v>1.9607843137254902E-2</v>
      </c>
      <c r="AP88" t="s">
        <v>195</v>
      </c>
      <c r="AQ88">
        <f>1/51</f>
        <v>1.9607843137254902E-2</v>
      </c>
      <c r="AR88" t="s">
        <v>197</v>
      </c>
      <c r="AS88">
        <f>1/51</f>
        <v>1.9607843137254902E-2</v>
      </c>
      <c r="AT88" t="s">
        <v>194</v>
      </c>
      <c r="AU88">
        <f>1/67</f>
        <v>1.4925373134328358E-2</v>
      </c>
      <c r="AV88" t="s">
        <v>196</v>
      </c>
      <c r="AW88">
        <f>1/51</f>
        <v>1.9607843137254902E-2</v>
      </c>
      <c r="AX88">
        <v>0</v>
      </c>
      <c r="AZ88">
        <v>0</v>
      </c>
      <c r="BB88">
        <v>0</v>
      </c>
      <c r="BD88">
        <f>2/19</f>
        <v>0.10526315789473684</v>
      </c>
      <c r="BE88" s="132">
        <f t="shared" ref="BE88" si="159">AVERAGE(AE88,AG88,AI88,AK88,AM88,AO88,AQ88,AS88,AU88,AW88,AY88,BA88,BC88)</f>
        <v>3.9452224684884907E-2</v>
      </c>
      <c r="BF88" s="132">
        <f t="shared" ref="BF88" si="160">AVERAGE(D88,F88,H88,J88,L88,N88,P88,R88,T88,V88,X88,Z88,AB88,AE88,AG88,AI88,AK88,AM88,AO88,AQ88,AS88,AU88,AW88,AY88,BA88,BC88)</f>
        <v>5.3281732555164531E-2</v>
      </c>
      <c r="BG88">
        <f t="shared" si="115"/>
        <v>0.17089780899802731</v>
      </c>
    </row>
    <row r="89" spans="1:59" x14ac:dyDescent="0.25">
      <c r="A89">
        <v>24</v>
      </c>
      <c r="B89" s="132" t="s">
        <v>4</v>
      </c>
      <c r="C89" t="s">
        <v>207</v>
      </c>
      <c r="D89">
        <f>1/4</f>
        <v>0.25</v>
      </c>
      <c r="E89" t="s">
        <v>212</v>
      </c>
      <c r="F89">
        <f>1/11</f>
        <v>9.0909090909090912E-2</v>
      </c>
      <c r="G89" t="s">
        <v>208</v>
      </c>
      <c r="H89">
        <f>1/11</f>
        <v>9.0909090909090912E-2</v>
      </c>
      <c r="I89" t="s">
        <v>413</v>
      </c>
      <c r="J89">
        <f>1/15</f>
        <v>6.6666666666666666E-2</v>
      </c>
      <c r="K89" t="s">
        <v>209</v>
      </c>
      <c r="L89">
        <f>1/8</f>
        <v>0.125</v>
      </c>
      <c r="M89" t="s">
        <v>211</v>
      </c>
      <c r="N89">
        <f>1/12</f>
        <v>8.3333333333333329E-2</v>
      </c>
      <c r="O89" t="s">
        <v>414</v>
      </c>
      <c r="P89">
        <f>1/34</f>
        <v>2.9411764705882353E-2</v>
      </c>
      <c r="Q89" t="s">
        <v>213</v>
      </c>
      <c r="R89">
        <f>1/21</f>
        <v>4.7619047619047616E-2</v>
      </c>
      <c r="S89" t="s">
        <v>415</v>
      </c>
      <c r="T89">
        <f>1/34</f>
        <v>2.9411764705882353E-2</v>
      </c>
      <c r="U89" t="s">
        <v>216</v>
      </c>
      <c r="V89">
        <f>1/34</f>
        <v>2.9411764705882353E-2</v>
      </c>
      <c r="W89">
        <v>0</v>
      </c>
      <c r="Y89">
        <v>0</v>
      </c>
      <c r="AA89">
        <v>0</v>
      </c>
      <c r="AC89" s="132">
        <f t="shared" si="142"/>
        <v>8.4267252355487668E-2</v>
      </c>
      <c r="AD89" t="s">
        <v>189</v>
      </c>
      <c r="AE89">
        <f>2/17</f>
        <v>0.11764705882352941</v>
      </c>
      <c r="AF89" t="s">
        <v>190</v>
      </c>
      <c r="AG89">
        <f>1/15</f>
        <v>6.6666666666666666E-2</v>
      </c>
      <c r="AH89" t="s">
        <v>191</v>
      </c>
      <c r="AI89">
        <f>1/10</f>
        <v>0.1</v>
      </c>
      <c r="AJ89" t="s">
        <v>192</v>
      </c>
      <c r="AK89">
        <f>1/34</f>
        <v>2.9411764705882353E-2</v>
      </c>
      <c r="AL89" t="s">
        <v>193</v>
      </c>
      <c r="AM89">
        <f>1/13</f>
        <v>7.6923076923076927E-2</v>
      </c>
      <c r="AN89" t="s">
        <v>127</v>
      </c>
      <c r="AO89">
        <f>1/34</f>
        <v>2.9411764705882353E-2</v>
      </c>
      <c r="AP89" t="s">
        <v>195</v>
      </c>
      <c r="AQ89">
        <f>1/41</f>
        <v>2.4390243902439025E-2</v>
      </c>
      <c r="AR89" t="s">
        <v>197</v>
      </c>
      <c r="AS89">
        <f>1/26</f>
        <v>3.8461538461538464E-2</v>
      </c>
      <c r="AT89" t="s">
        <v>194</v>
      </c>
      <c r="AU89">
        <f>1/41</f>
        <v>2.4390243902439025E-2</v>
      </c>
      <c r="AV89" t="s">
        <v>196</v>
      </c>
      <c r="AW89">
        <f>1/26</f>
        <v>3.8461538461538464E-2</v>
      </c>
      <c r="AX89">
        <v>0</v>
      </c>
      <c r="AZ89">
        <v>0</v>
      </c>
      <c r="BB89">
        <v>0</v>
      </c>
      <c r="BD89">
        <f>1/12</f>
        <v>8.3333333333333329E-2</v>
      </c>
      <c r="BE89" s="132">
        <f t="shared" ref="BE89" si="161">AVERAGE(AE89,AG89,AI89,AK89,AM89,AO89,AQ89,AS89,AU89,AW89,AY89,BA89,BC89)</f>
        <v>5.4576389655299276E-2</v>
      </c>
      <c r="BF89" s="132">
        <f t="shared" ref="BF89" si="162">AVERAGE(D89,F89,H89,J89,L89,N89,P89,R89,T89,V89,X89,Z89,AB89,AE89,AG89,AI89,AK89,AM89,AO89,AQ89,AS89,AU89,AW89,AY89,BA89,BC89)</f>
        <v>6.9421821005393472E-2</v>
      </c>
      <c r="BG89">
        <f t="shared" si="115"/>
        <v>0.47176975344120264</v>
      </c>
    </row>
    <row r="90" spans="1:59" x14ac:dyDescent="0.25">
      <c r="A90">
        <v>24</v>
      </c>
      <c r="B90" s="132" t="s">
        <v>5</v>
      </c>
      <c r="C90" t="s">
        <v>207</v>
      </c>
      <c r="D90">
        <f>AVERAGE(D87:D89)</f>
        <v>0.22407407407407409</v>
      </c>
      <c r="E90" t="s">
        <v>212</v>
      </c>
      <c r="F90">
        <f>AVERAGE(F87:F89)</f>
        <v>8.6247086247086255E-2</v>
      </c>
      <c r="G90" t="s">
        <v>208</v>
      </c>
      <c r="H90">
        <f>AVERAGE(H87:H89)</f>
        <v>8.1585081585081584E-2</v>
      </c>
      <c r="I90" t="s">
        <v>413</v>
      </c>
      <c r="J90">
        <f>AVERAGE(J87:J89)</f>
        <v>5.4650578179989945E-2</v>
      </c>
      <c r="K90" t="s">
        <v>209</v>
      </c>
      <c r="L90">
        <f>AVERAGE(L87:L89)</f>
        <v>0.10227272727272728</v>
      </c>
      <c r="M90" t="s">
        <v>211</v>
      </c>
      <c r="N90">
        <f>AVERAGE(N87:N89)</f>
        <v>7.3026646556058325E-2</v>
      </c>
      <c r="O90" t="s">
        <v>414</v>
      </c>
      <c r="P90">
        <f>AVERAGE(P87:P89)</f>
        <v>2.6064084170253465E-2</v>
      </c>
      <c r="Q90" t="s">
        <v>213</v>
      </c>
      <c r="R90">
        <f>AVERAGE(R87:R89)</f>
        <v>4.0187781567091914E-2</v>
      </c>
      <c r="S90" t="s">
        <v>415</v>
      </c>
      <c r="T90">
        <f>AVERAGE(T87:T89)</f>
        <v>2.2875816993464054E-2</v>
      </c>
      <c r="U90" t="s">
        <v>216</v>
      </c>
      <c r="V90">
        <f>AVERAGE(V87:V89)</f>
        <v>2.6064084170253465E-2</v>
      </c>
      <c r="W90">
        <v>0</v>
      </c>
      <c r="Y90">
        <v>0</v>
      </c>
      <c r="AA90">
        <v>0</v>
      </c>
      <c r="AC90" s="132">
        <f t="shared" si="142"/>
        <v>7.3704796081608029E-2</v>
      </c>
      <c r="AD90" t="s">
        <v>189</v>
      </c>
      <c r="AE90">
        <f>AVERAGE(AE87:AE89)</f>
        <v>0.10655575361457714</v>
      </c>
      <c r="AF90" t="s">
        <v>190</v>
      </c>
      <c r="AG90">
        <f>AVERAGE(AG87:AG89)</f>
        <v>4.6536987916298261E-2</v>
      </c>
      <c r="AH90" t="s">
        <v>191</v>
      </c>
      <c r="AI90">
        <f>AVERAGE(AI87:AI89)</f>
        <v>8.3333333333333329E-2</v>
      </c>
      <c r="AJ90" t="s">
        <v>192</v>
      </c>
      <c r="AK90">
        <f>AVERAGE(AK87:AK89)</f>
        <v>3.2428355957767725E-2</v>
      </c>
      <c r="AL90" t="s">
        <v>193</v>
      </c>
      <c r="AM90">
        <f>AVERAGE(AM87:AM89)</f>
        <v>7.3504273504273507E-2</v>
      </c>
      <c r="AN90" t="s">
        <v>127</v>
      </c>
      <c r="AO90">
        <f>AVERAGE(AO87:AO89)</f>
        <v>2.446995058185876E-2</v>
      </c>
      <c r="AP90" t="s">
        <v>195</v>
      </c>
      <c r="AQ90">
        <f>AVERAGE(AQ87:AQ89)</f>
        <v>2.1201976725649607E-2</v>
      </c>
      <c r="AR90" t="s">
        <v>197</v>
      </c>
      <c r="AS90">
        <f>AVERAGE(AS87:AS89)</f>
        <v>2.9160382101558569E-2</v>
      </c>
      <c r="AT90" t="s">
        <v>194</v>
      </c>
      <c r="AU90">
        <f>AVERAGE(AU87:AU89)</f>
        <v>2.1235286979735469E-2</v>
      </c>
      <c r="AV90" t="s">
        <v>196</v>
      </c>
      <c r="AW90">
        <f>AVERAGE(AW87:AW89)</f>
        <v>2.9160382101558569E-2</v>
      </c>
      <c r="AX90">
        <v>0</v>
      </c>
      <c r="AZ90">
        <v>0</v>
      </c>
      <c r="BB90">
        <v>0</v>
      </c>
      <c r="BD90">
        <f>AVERAGE(BD87:BD89)</f>
        <v>9.3168527379053692E-2</v>
      </c>
      <c r="BE90" s="132">
        <f t="shared" ref="BE90" si="163">AVERAGE(AE90,AG90,AI90,AK90,AM90,AO90,AQ90,AS90,AU90,AW90,AY90,BA90,BC90)</f>
        <v>4.67586682816611E-2</v>
      </c>
      <c r="BF90" s="132">
        <f t="shared" ref="BF90" si="164">AVERAGE(D90,F90,H90,J90,L90,N90,P90,R90,T90,V90,X90,Z90,AB90,AE90,AG90,AI90,AK90,AM90,AO90,AQ90,AS90,AU90,AW90,AY90,BA90,BC90)</f>
        <v>6.0231732181634558E-2</v>
      </c>
      <c r="BG90">
        <f t="shared" si="115"/>
        <v>0.2978031710117448</v>
      </c>
    </row>
    <row r="91" spans="1:59" x14ac:dyDescent="0.25">
      <c r="A91">
        <v>25</v>
      </c>
      <c r="B91" s="132" t="s">
        <v>2</v>
      </c>
      <c r="C91" t="s">
        <v>416</v>
      </c>
      <c r="D91">
        <f>1/41</f>
        <v>2.4390243902439025E-2</v>
      </c>
      <c r="E91" t="s">
        <v>417</v>
      </c>
      <c r="F91">
        <f>1/11</f>
        <v>9.0909090909090912E-2</v>
      </c>
      <c r="G91" t="s">
        <v>418</v>
      </c>
      <c r="H91">
        <f>1/11</f>
        <v>9.0909090909090912E-2</v>
      </c>
      <c r="I91" t="s">
        <v>220</v>
      </c>
      <c r="J91">
        <f>1/13</f>
        <v>7.6923076923076927E-2</v>
      </c>
      <c r="K91" t="s">
        <v>219</v>
      </c>
      <c r="L91">
        <f>1/17</f>
        <v>5.8823529411764705E-2</v>
      </c>
      <c r="M91" t="s">
        <v>221</v>
      </c>
      <c r="N91">
        <f>1/19</f>
        <v>5.2631578947368418E-2</v>
      </c>
      <c r="O91" t="s">
        <v>222</v>
      </c>
      <c r="P91">
        <f>1/26</f>
        <v>3.8461538461538464E-2</v>
      </c>
      <c r="Q91" t="s">
        <v>92</v>
      </c>
      <c r="R91">
        <f>1/26</f>
        <v>3.8461538461538464E-2</v>
      </c>
      <c r="S91" t="s">
        <v>223</v>
      </c>
      <c r="T91">
        <f>1/67</f>
        <v>1.4925373134328358E-2</v>
      </c>
      <c r="U91" t="s">
        <v>224</v>
      </c>
      <c r="V91">
        <f>1/51</f>
        <v>1.9607843137254902E-2</v>
      </c>
      <c r="W91" t="s">
        <v>225</v>
      </c>
      <c r="X91">
        <f>1/29</f>
        <v>3.4482758620689655E-2</v>
      </c>
      <c r="Y91">
        <v>0</v>
      </c>
      <c r="AA91">
        <v>0</v>
      </c>
      <c r="AC91" s="132">
        <f t="shared" si="142"/>
        <v>4.913869661983461E-2</v>
      </c>
      <c r="AD91" t="s">
        <v>419</v>
      </c>
      <c r="AE91">
        <f>2/11</f>
        <v>0.18181818181818182</v>
      </c>
      <c r="AF91" t="s">
        <v>237</v>
      </c>
      <c r="AG91">
        <f>1/5</f>
        <v>0.2</v>
      </c>
      <c r="AH91" t="s">
        <v>238</v>
      </c>
      <c r="AI91">
        <f>1/13</f>
        <v>7.6923076923076927E-2</v>
      </c>
      <c r="AJ91" t="s">
        <v>240</v>
      </c>
      <c r="AK91">
        <f>1/21</f>
        <v>4.7619047619047616E-2</v>
      </c>
      <c r="AL91" t="s">
        <v>420</v>
      </c>
      <c r="AM91">
        <f>1/17</f>
        <v>5.8823529411764705E-2</v>
      </c>
      <c r="AN91" t="s">
        <v>241</v>
      </c>
      <c r="AO91">
        <f>1/13</f>
        <v>7.6923076923076927E-2</v>
      </c>
      <c r="AP91" t="s">
        <v>242</v>
      </c>
      <c r="AQ91">
        <f>1/41</f>
        <v>2.4390243902439025E-2</v>
      </c>
      <c r="AR91" t="s">
        <v>243</v>
      </c>
      <c r="AS91">
        <f>1/34</f>
        <v>2.9411764705882353E-2</v>
      </c>
      <c r="AT91" t="s">
        <v>244</v>
      </c>
      <c r="AU91">
        <f>1/41</f>
        <v>2.4390243902439025E-2</v>
      </c>
      <c r="AV91" t="s">
        <v>245</v>
      </c>
      <c r="AW91">
        <f>1/34</f>
        <v>2.9411764705882353E-2</v>
      </c>
      <c r="AX91">
        <v>0</v>
      </c>
      <c r="AZ91">
        <v>0</v>
      </c>
      <c r="BB91">
        <v>0</v>
      </c>
      <c r="BD91">
        <f>1/11</f>
        <v>9.0909090909090912E-2</v>
      </c>
      <c r="BE91" s="132">
        <f t="shared" ref="BE91" si="165">AVERAGE(AE91,AG91,AI91,AK91,AM91,AO91,AQ91,AS91,AU91,AW91,AY91,BA91,BC91)</f>
        <v>7.4971092991179072E-2</v>
      </c>
      <c r="BF91" s="132">
        <f t="shared" ref="BF91" si="166">AVERAGE(D91,F91,H91,J91,L91,N91,P91,R91,T91,V91,X91,Z91,AB91,AE91,AG91,AI91,AK91,AM91,AO91,AQ91,AS91,AU91,AW91,AY91,BA91,BC91)</f>
        <v>6.1439837749046253E-2</v>
      </c>
      <c r="BG91">
        <f t="shared" si="115"/>
        <v>0.38114568363906209</v>
      </c>
    </row>
    <row r="92" spans="1:59" x14ac:dyDescent="0.25">
      <c r="A92">
        <v>25</v>
      </c>
      <c r="B92" s="132" t="s">
        <v>3</v>
      </c>
      <c r="C92" t="s">
        <v>416</v>
      </c>
      <c r="D92">
        <f>1/34</f>
        <v>2.9411764705882353E-2</v>
      </c>
      <c r="E92" t="s">
        <v>417</v>
      </c>
      <c r="F92">
        <f>1/11</f>
        <v>9.0909090909090912E-2</v>
      </c>
      <c r="G92" t="s">
        <v>418</v>
      </c>
      <c r="H92">
        <f>1/12</f>
        <v>8.3333333333333329E-2</v>
      </c>
      <c r="I92" t="s">
        <v>220</v>
      </c>
      <c r="J92">
        <f>1/12</f>
        <v>8.3333333333333329E-2</v>
      </c>
      <c r="K92" t="s">
        <v>219</v>
      </c>
      <c r="L92">
        <f>1/19</f>
        <v>5.2631578947368418E-2</v>
      </c>
      <c r="M92" t="s">
        <v>221</v>
      </c>
      <c r="N92">
        <f>1/19</f>
        <v>5.2631578947368418E-2</v>
      </c>
      <c r="O92" t="s">
        <v>222</v>
      </c>
      <c r="P92">
        <f>1/26</f>
        <v>3.8461538461538464E-2</v>
      </c>
      <c r="Q92" t="s">
        <v>92</v>
      </c>
      <c r="R92">
        <f>1/26</f>
        <v>3.8461538461538464E-2</v>
      </c>
      <c r="S92" t="s">
        <v>223</v>
      </c>
      <c r="T92">
        <f>1/81</f>
        <v>1.2345679012345678E-2</v>
      </c>
      <c r="U92" t="s">
        <v>224</v>
      </c>
      <c r="V92">
        <f>1/67</f>
        <v>1.4925373134328358E-2</v>
      </c>
      <c r="W92" t="s">
        <v>225</v>
      </c>
      <c r="X92">
        <f>1/26</f>
        <v>3.8461538461538464E-2</v>
      </c>
      <c r="Y92">
        <v>0</v>
      </c>
      <c r="AA92">
        <v>0</v>
      </c>
      <c r="AC92" s="132">
        <f t="shared" si="142"/>
        <v>4.8627849791606011E-2</v>
      </c>
      <c r="AD92" t="s">
        <v>419</v>
      </c>
      <c r="AE92">
        <f>2/11</f>
        <v>0.18181818181818182</v>
      </c>
      <c r="AF92" t="s">
        <v>237</v>
      </c>
      <c r="AG92">
        <f>1/5</f>
        <v>0.2</v>
      </c>
      <c r="AH92" t="s">
        <v>238</v>
      </c>
      <c r="AI92">
        <f>1/9</f>
        <v>0.1111111111111111</v>
      </c>
      <c r="AJ92" t="s">
        <v>240</v>
      </c>
      <c r="AK92">
        <f>1/19</f>
        <v>5.2631578947368418E-2</v>
      </c>
      <c r="AL92" t="s">
        <v>420</v>
      </c>
      <c r="AM92">
        <f>1/15</f>
        <v>6.6666666666666666E-2</v>
      </c>
      <c r="AN92" t="s">
        <v>241</v>
      </c>
      <c r="AO92">
        <f>1/11</f>
        <v>9.0909090909090912E-2</v>
      </c>
      <c r="AP92" t="s">
        <v>242</v>
      </c>
      <c r="AQ92">
        <f>1/34</f>
        <v>2.9411764705882353E-2</v>
      </c>
      <c r="AR92" t="s">
        <v>243</v>
      </c>
      <c r="AS92">
        <f>1/34</f>
        <v>2.9411764705882353E-2</v>
      </c>
      <c r="AT92" t="s">
        <v>244</v>
      </c>
      <c r="AU92">
        <f>1/41</f>
        <v>2.4390243902439025E-2</v>
      </c>
      <c r="AV92" t="s">
        <v>245</v>
      </c>
      <c r="AW92">
        <f>1/26</f>
        <v>3.8461538461538464E-2</v>
      </c>
      <c r="AX92">
        <v>0</v>
      </c>
      <c r="AZ92">
        <v>0</v>
      </c>
      <c r="BB92">
        <v>0</v>
      </c>
      <c r="BD92">
        <f>1/9</f>
        <v>0.1111111111111111</v>
      </c>
      <c r="BE92" s="132">
        <f t="shared" ref="BE92" si="167">AVERAGE(AE92,AG92,AI92,AK92,AM92,AO92,AQ92,AS92,AU92,AW92,AY92,BA92,BC92)</f>
        <v>8.2481194122816112E-2</v>
      </c>
      <c r="BF92" s="132">
        <f t="shared" ref="BF92" si="168">AVERAGE(D92,F92,H92,J92,L92,N92,P92,R92,T92,V92,X92,Z92,AB92,AE92,AG92,AI92,AK92,AM92,AO92,AQ92,AS92,AU92,AW92,AY92,BA92,BC92)</f>
        <v>6.4748489949325097E-2</v>
      </c>
      <c r="BG92">
        <f t="shared" si="115"/>
        <v>0.47082940004693818</v>
      </c>
    </row>
    <row r="93" spans="1:59" x14ac:dyDescent="0.25">
      <c r="A93">
        <v>25</v>
      </c>
      <c r="B93" s="132" t="s">
        <v>4</v>
      </c>
      <c r="C93" t="s">
        <v>416</v>
      </c>
      <c r="D93">
        <f>1/34</f>
        <v>2.9411764705882353E-2</v>
      </c>
      <c r="E93" t="s">
        <v>417</v>
      </c>
      <c r="F93">
        <f>1/10</f>
        <v>0.1</v>
      </c>
      <c r="G93" t="s">
        <v>418</v>
      </c>
      <c r="H93">
        <f>1/9</f>
        <v>0.1111111111111111</v>
      </c>
      <c r="I93" t="s">
        <v>220</v>
      </c>
      <c r="J93">
        <f>1/11</f>
        <v>9.0909090909090912E-2</v>
      </c>
      <c r="K93" t="s">
        <v>219</v>
      </c>
      <c r="L93">
        <f>1/13</f>
        <v>7.6923076923076927E-2</v>
      </c>
      <c r="M93" t="s">
        <v>221</v>
      </c>
      <c r="N93">
        <f>1/15</f>
        <v>6.6666666666666666E-2</v>
      </c>
      <c r="O93" t="s">
        <v>222</v>
      </c>
      <c r="P93">
        <f>1/21</f>
        <v>4.7619047619047616E-2</v>
      </c>
      <c r="Q93" t="s">
        <v>92</v>
      </c>
      <c r="R93">
        <f>1/26</f>
        <v>3.8461538461538464E-2</v>
      </c>
      <c r="S93" t="s">
        <v>223</v>
      </c>
      <c r="T93">
        <f>1/67</f>
        <v>1.4925373134328358E-2</v>
      </c>
      <c r="U93" t="s">
        <v>224</v>
      </c>
      <c r="V93">
        <f>1/67</f>
        <v>1.4925373134328358E-2</v>
      </c>
      <c r="W93" t="s">
        <v>225</v>
      </c>
      <c r="X93">
        <f>1/21</f>
        <v>4.7619047619047616E-2</v>
      </c>
      <c r="Y93">
        <v>0</v>
      </c>
      <c r="AA93">
        <v>0</v>
      </c>
      <c r="AC93" s="132">
        <f t="shared" ref="AC93:AC156" si="169">AVERAGE(D93,F93,H93,J93,L93,N93,P93,R93,T93,V93,X93,Z93,AB93)</f>
        <v>5.8052008207647117E-2</v>
      </c>
      <c r="AD93" t="s">
        <v>419</v>
      </c>
      <c r="AE93">
        <f>2/11</f>
        <v>0.18181818181818182</v>
      </c>
      <c r="AF93" t="s">
        <v>237</v>
      </c>
      <c r="AG93">
        <f>1/5</f>
        <v>0.2</v>
      </c>
      <c r="AH93" t="s">
        <v>238</v>
      </c>
      <c r="AI93">
        <f>2/15</f>
        <v>0.13333333333333333</v>
      </c>
      <c r="AJ93" t="s">
        <v>240</v>
      </c>
      <c r="AK93">
        <f>1/13</f>
        <v>7.6923076923076927E-2</v>
      </c>
      <c r="AL93" t="s">
        <v>420</v>
      </c>
      <c r="AM93">
        <f>1/13</f>
        <v>7.6923076923076927E-2</v>
      </c>
      <c r="AN93" t="s">
        <v>241</v>
      </c>
      <c r="AO93">
        <f>1/10</f>
        <v>0.1</v>
      </c>
      <c r="AP93" t="s">
        <v>242</v>
      </c>
      <c r="AQ93">
        <f>1/34</f>
        <v>2.9411764705882353E-2</v>
      </c>
      <c r="AR93" t="s">
        <v>243</v>
      </c>
      <c r="AS93">
        <f>1/26</f>
        <v>3.8461538461538464E-2</v>
      </c>
      <c r="AT93" t="s">
        <v>244</v>
      </c>
      <c r="AU93">
        <f>1/34</f>
        <v>2.9411764705882353E-2</v>
      </c>
      <c r="AV93" t="s">
        <v>245</v>
      </c>
      <c r="AW93">
        <f>1/21</f>
        <v>4.7619047619047616E-2</v>
      </c>
      <c r="AX93">
        <v>0</v>
      </c>
      <c r="AZ93">
        <v>0</v>
      </c>
      <c r="BB93">
        <v>0</v>
      </c>
      <c r="BD93">
        <f>1/9</f>
        <v>0.1111111111111111</v>
      </c>
      <c r="BE93" s="132">
        <f t="shared" ref="BE93" si="170">AVERAGE(AE93,AG93,AI93,AK93,AM93,AO93,AQ93,AS93,AU93,AW93,AY93,BA93,BC93)</f>
        <v>9.1390178449001963E-2</v>
      </c>
      <c r="BF93" s="132">
        <f t="shared" ref="BF93" si="171">AVERAGE(D93,F93,H93,J93,L93,N93,P93,R93,T93,V93,X93,Z93,AB93,AE93,AG93,AI93,AK93,AM93,AO93,AQ93,AS93,AU93,AW93,AY93,BA93,BC93)</f>
        <v>7.3927327370197055E-2</v>
      </c>
      <c r="BG93">
        <f t="shared" si="115"/>
        <v>0.66358498588524917</v>
      </c>
    </row>
    <row r="94" spans="1:59" x14ac:dyDescent="0.25">
      <c r="A94">
        <v>25</v>
      </c>
      <c r="B94" s="132" t="s">
        <v>5</v>
      </c>
      <c r="C94" t="s">
        <v>416</v>
      </c>
      <c r="D94">
        <f>AVERAGE(D91:D93)</f>
        <v>2.7737924438067912E-2</v>
      </c>
      <c r="E94" t="s">
        <v>417</v>
      </c>
      <c r="F94">
        <f>AVERAGE(F91:F93)</f>
        <v>9.3939393939393948E-2</v>
      </c>
      <c r="G94" t="s">
        <v>418</v>
      </c>
      <c r="H94">
        <f>AVERAGE(H91:H93)</f>
        <v>9.5117845117845115E-2</v>
      </c>
      <c r="I94" t="s">
        <v>220</v>
      </c>
      <c r="J94">
        <f>AVERAGE(J91:J93)</f>
        <v>8.3721833721833727E-2</v>
      </c>
      <c r="K94" t="s">
        <v>219</v>
      </c>
      <c r="L94">
        <f>AVERAGE(L91:L93)</f>
        <v>6.2792728427403355E-2</v>
      </c>
      <c r="M94" t="s">
        <v>221</v>
      </c>
      <c r="N94">
        <f>AVERAGE(N91:N93)</f>
        <v>5.7309941520467832E-2</v>
      </c>
      <c r="O94" t="s">
        <v>222</v>
      </c>
      <c r="P94">
        <f>AVERAGE(P91:P93)</f>
        <v>4.1514041514041512E-2</v>
      </c>
      <c r="Q94" t="s">
        <v>92</v>
      </c>
      <c r="R94">
        <f>AVERAGE(R91:R93)</f>
        <v>3.8461538461538464E-2</v>
      </c>
      <c r="S94" t="s">
        <v>223</v>
      </c>
      <c r="T94">
        <f>AVERAGE(T91:T93)</f>
        <v>1.4065475093667465E-2</v>
      </c>
      <c r="U94" t="s">
        <v>224</v>
      </c>
      <c r="V94">
        <f>AVERAGE(V91:V93)</f>
        <v>1.6486196468637207E-2</v>
      </c>
      <c r="W94" t="s">
        <v>225</v>
      </c>
      <c r="X94">
        <f>AVERAGE(X91:X93)</f>
        <v>4.0187781567091914E-2</v>
      </c>
      <c r="Y94">
        <v>0</v>
      </c>
      <c r="AA94">
        <v>0</v>
      </c>
      <c r="AC94" s="132">
        <f t="shared" si="169"/>
        <v>5.1939518206362598E-2</v>
      </c>
      <c r="AD94" t="s">
        <v>419</v>
      </c>
      <c r="AE94">
        <f>AVERAGE(AE91:AE93)</f>
        <v>0.1818181818181818</v>
      </c>
      <c r="AF94" t="s">
        <v>237</v>
      </c>
      <c r="AG94">
        <f>AVERAGE(AG91:AG93)</f>
        <v>0.20000000000000004</v>
      </c>
      <c r="AH94" t="s">
        <v>238</v>
      </c>
      <c r="AI94">
        <f>AVERAGE(AI91:AI93)</f>
        <v>0.10712250712250711</v>
      </c>
      <c r="AJ94" t="s">
        <v>240</v>
      </c>
      <c r="AK94">
        <f>AVERAGE(AK91:AK93)</f>
        <v>5.9057901163164318E-2</v>
      </c>
      <c r="AL94" t="s">
        <v>420</v>
      </c>
      <c r="AM94">
        <f>AVERAGE(AM91:AM93)</f>
        <v>6.7471091000502761E-2</v>
      </c>
      <c r="AN94" t="s">
        <v>241</v>
      </c>
      <c r="AO94">
        <f>AVERAGE(AO91:AO93)</f>
        <v>8.9277389277389277E-2</v>
      </c>
      <c r="AP94" t="s">
        <v>242</v>
      </c>
      <c r="AQ94">
        <f>AVERAGE(AQ91:AQ93)</f>
        <v>2.7737924438067912E-2</v>
      </c>
      <c r="AR94" t="s">
        <v>243</v>
      </c>
      <c r="AS94">
        <f>AVERAGE(AS91:AS93)</f>
        <v>3.2428355957767725E-2</v>
      </c>
      <c r="AT94" t="s">
        <v>244</v>
      </c>
      <c r="AU94">
        <f>AVERAGE(AU91:AU93)</f>
        <v>2.6064084170253465E-2</v>
      </c>
      <c r="AV94" t="s">
        <v>245</v>
      </c>
      <c r="AW94">
        <f>AVERAGE(AW91:AW93)</f>
        <v>3.8497450262156147E-2</v>
      </c>
      <c r="AX94">
        <v>0</v>
      </c>
      <c r="AZ94">
        <v>0</v>
      </c>
      <c r="BB94">
        <v>0</v>
      </c>
      <c r="BD94">
        <f>AVERAGE(BD91:BD93)</f>
        <v>0.10437710437710439</v>
      </c>
      <c r="BE94" s="132">
        <f t="shared" ref="BE94" si="172">AVERAGE(AE94,AG94,AI94,AK94,AM94,AO94,AQ94,AS94,AU94,AW94,AY94,BA94,BC94)</f>
        <v>8.2947488520999035E-2</v>
      </c>
      <c r="BF94" s="132">
        <f t="shared" ref="BF94" si="173">AVERAGE(D94,F94,H94,J94,L94,N94,P94,R94,T94,V94,X94,Z94,AB94,AE94,AG94,AI94,AK94,AM94,AO94,AQ94,AS94,AU94,AW94,AY94,BA94,BC94)</f>
        <v>6.6705218356189491E-2</v>
      </c>
      <c r="BG94">
        <f t="shared" si="115"/>
        <v>0.50518668985708381</v>
      </c>
    </row>
    <row r="95" spans="1:59" x14ac:dyDescent="0.25">
      <c r="A95">
        <v>26</v>
      </c>
      <c r="B95" s="132" t="s">
        <v>2</v>
      </c>
      <c r="C95" t="s">
        <v>246</v>
      </c>
      <c r="D95">
        <f>1/9</f>
        <v>0.1111111111111111</v>
      </c>
      <c r="E95" t="s">
        <v>247</v>
      </c>
      <c r="F95">
        <f>1/9</f>
        <v>0.1111111111111111</v>
      </c>
      <c r="G95" t="s">
        <v>248</v>
      </c>
      <c r="H95">
        <f>1/17</f>
        <v>5.8823529411764705E-2</v>
      </c>
      <c r="I95" t="s">
        <v>421</v>
      </c>
      <c r="J95">
        <f>1/21</f>
        <v>4.7619047619047616E-2</v>
      </c>
      <c r="K95" t="s">
        <v>422</v>
      </c>
      <c r="L95">
        <f>1/26</f>
        <v>3.8461538461538464E-2</v>
      </c>
      <c r="M95" t="s">
        <v>423</v>
      </c>
      <c r="N95">
        <f>1/15</f>
        <v>6.6666666666666666E-2</v>
      </c>
      <c r="O95" t="s">
        <v>252</v>
      </c>
      <c r="P95">
        <f>1/51</f>
        <v>1.9607843137254902E-2</v>
      </c>
      <c r="Q95" t="s">
        <v>255</v>
      </c>
      <c r="R95">
        <f>1/34</f>
        <v>2.9411764705882353E-2</v>
      </c>
      <c r="S95" t="s">
        <v>253</v>
      </c>
      <c r="T95">
        <f>1/34</f>
        <v>2.9411764705882353E-2</v>
      </c>
      <c r="U95" t="s">
        <v>254</v>
      </c>
      <c r="V95">
        <f>1/51</f>
        <v>1.9607843137254902E-2</v>
      </c>
      <c r="W95">
        <v>0</v>
      </c>
      <c r="Y95">
        <v>0</v>
      </c>
      <c r="AA95">
        <v>0</v>
      </c>
      <c r="AC95" s="132">
        <f t="shared" si="169"/>
        <v>5.3183222006751421E-2</v>
      </c>
      <c r="AD95" t="s">
        <v>226</v>
      </c>
      <c r="AE95">
        <f>1/7</f>
        <v>0.14285714285714285</v>
      </c>
      <c r="AF95" t="s">
        <v>227</v>
      </c>
      <c r="AG95">
        <f>1/6</f>
        <v>0.16666666666666666</v>
      </c>
      <c r="AH95" t="s">
        <v>228</v>
      </c>
      <c r="AI95">
        <f>1/9</f>
        <v>0.1111111111111111</v>
      </c>
      <c r="AJ95" t="s">
        <v>229</v>
      </c>
      <c r="AK95">
        <f>1/15</f>
        <v>6.6666666666666666E-2</v>
      </c>
      <c r="AL95" t="s">
        <v>424</v>
      </c>
      <c r="AM95">
        <f>1/17</f>
        <v>5.8823529411764705E-2</v>
      </c>
      <c r="AN95" t="s">
        <v>231</v>
      </c>
      <c r="AO95">
        <f>1/13</f>
        <v>7.6923076923076927E-2</v>
      </c>
      <c r="AP95" t="s">
        <v>232</v>
      </c>
      <c r="AQ95">
        <f>1/19</f>
        <v>5.2631578947368418E-2</v>
      </c>
      <c r="AR95" t="s">
        <v>233</v>
      </c>
      <c r="AS95">
        <f>1/34</f>
        <v>2.9411764705882353E-2</v>
      </c>
      <c r="AT95" t="s">
        <v>234</v>
      </c>
      <c r="AU95">
        <f>1/41</f>
        <v>2.4390243902439025E-2</v>
      </c>
      <c r="AV95" t="s">
        <v>235</v>
      </c>
      <c r="AW95">
        <f>1/41</f>
        <v>2.4390243902439025E-2</v>
      </c>
      <c r="AX95">
        <v>0</v>
      </c>
      <c r="AZ95">
        <v>0</v>
      </c>
      <c r="BB95">
        <v>0</v>
      </c>
      <c r="BD95">
        <f>1/12</f>
        <v>8.3333333333333329E-2</v>
      </c>
      <c r="BE95" s="132">
        <f t="shared" ref="BE95" si="174">AVERAGE(AE95,AG95,AI95,AK95,AM95,AO95,AQ95,AS95,AU95,AW95,AY95,BA95,BC95)</f>
        <v>7.538720250945577E-2</v>
      </c>
      <c r="BF95" s="132">
        <f t="shared" ref="BF95" si="175">AVERAGE(D95,F95,H95,J95,L95,N95,P95,R95,T95,V95,X95,Z95,AB95,AE95,AG95,AI95,AK95,AM95,AO95,AQ95,AS95,AU95,AW95,AY95,BA95,BC95)</f>
        <v>6.4285212258103588E-2</v>
      </c>
      <c r="BG95">
        <f t="shared" si="115"/>
        <v>0.36903757849540497</v>
      </c>
    </row>
    <row r="96" spans="1:59" x14ac:dyDescent="0.25">
      <c r="A96">
        <v>26</v>
      </c>
      <c r="B96" s="132" t="s">
        <v>3</v>
      </c>
      <c r="C96" t="s">
        <v>246</v>
      </c>
      <c r="D96">
        <f>1/10</f>
        <v>0.1</v>
      </c>
      <c r="E96" t="s">
        <v>247</v>
      </c>
      <c r="F96">
        <f>1/9</f>
        <v>0.1111111111111111</v>
      </c>
      <c r="G96" t="s">
        <v>248</v>
      </c>
      <c r="H96">
        <f>1/19</f>
        <v>5.2631578947368418E-2</v>
      </c>
      <c r="I96" t="s">
        <v>421</v>
      </c>
      <c r="J96">
        <f>1/26</f>
        <v>3.8461538461538464E-2</v>
      </c>
      <c r="K96" t="s">
        <v>422</v>
      </c>
      <c r="L96">
        <f>1/34</f>
        <v>2.9411764705882353E-2</v>
      </c>
      <c r="M96" t="s">
        <v>423</v>
      </c>
      <c r="N96">
        <f>1/21</f>
        <v>4.7619047619047616E-2</v>
      </c>
      <c r="O96" t="s">
        <v>252</v>
      </c>
      <c r="P96">
        <f>1/51</f>
        <v>1.9607843137254902E-2</v>
      </c>
      <c r="Q96" t="s">
        <v>255</v>
      </c>
      <c r="R96">
        <f>1/41</f>
        <v>2.4390243902439025E-2</v>
      </c>
      <c r="S96" t="s">
        <v>253</v>
      </c>
      <c r="T96">
        <f>1/34</f>
        <v>2.9411764705882353E-2</v>
      </c>
      <c r="U96" t="s">
        <v>254</v>
      </c>
      <c r="V96">
        <f>1/26</f>
        <v>3.8461538461538464E-2</v>
      </c>
      <c r="W96">
        <v>0</v>
      </c>
      <c r="Y96">
        <v>0</v>
      </c>
      <c r="AA96">
        <v>0</v>
      </c>
      <c r="AC96" s="132">
        <f t="shared" si="169"/>
        <v>4.9110643105206263E-2</v>
      </c>
      <c r="AD96" t="s">
        <v>226</v>
      </c>
      <c r="AE96">
        <f>1/6</f>
        <v>0.16666666666666666</v>
      </c>
      <c r="AF96" t="s">
        <v>227</v>
      </c>
      <c r="AG96">
        <f>1/6</f>
        <v>0.16666666666666666</v>
      </c>
      <c r="AH96" t="s">
        <v>228</v>
      </c>
      <c r="AI96">
        <f>1/9</f>
        <v>0.1111111111111111</v>
      </c>
      <c r="AJ96" t="s">
        <v>229</v>
      </c>
      <c r="AK96">
        <f>1/15</f>
        <v>6.6666666666666666E-2</v>
      </c>
      <c r="AL96" t="s">
        <v>424</v>
      </c>
      <c r="AM96">
        <f>1/17</f>
        <v>5.8823529411764705E-2</v>
      </c>
      <c r="AN96" t="s">
        <v>231</v>
      </c>
      <c r="AO96">
        <f>1/13</f>
        <v>7.6923076923076927E-2</v>
      </c>
      <c r="AP96" t="s">
        <v>232</v>
      </c>
      <c r="AQ96">
        <f>1/17</f>
        <v>5.8823529411764705E-2</v>
      </c>
      <c r="AR96" t="s">
        <v>233</v>
      </c>
      <c r="AS96">
        <f>1/21</f>
        <v>4.7619047619047616E-2</v>
      </c>
      <c r="AT96" t="s">
        <v>234</v>
      </c>
      <c r="AU96">
        <f>1/41</f>
        <v>2.4390243902439025E-2</v>
      </c>
      <c r="AV96" t="s">
        <v>235</v>
      </c>
      <c r="AW96">
        <f>1/26</f>
        <v>3.8461538461538464E-2</v>
      </c>
      <c r="AX96">
        <v>0</v>
      </c>
      <c r="AZ96">
        <v>0</v>
      </c>
      <c r="BB96">
        <v>0</v>
      </c>
      <c r="BD96">
        <f>2/19</f>
        <v>0.10526315789473684</v>
      </c>
      <c r="BE96" s="132">
        <f t="shared" ref="BE96" si="176">AVERAGE(AE96,AG96,AI96,AK96,AM96,AO96,AQ96,AS96,AU96,AW96,AY96,BA96,BC96)</f>
        <v>8.1615207684074251E-2</v>
      </c>
      <c r="BF96" s="132">
        <f t="shared" ref="BF96" si="177">AVERAGE(D96,F96,H96,J96,L96,N96,P96,R96,T96,V96,X96,Z96,AB96,AE96,AG96,AI96,AK96,AM96,AO96,AQ96,AS96,AU96,AW96,AY96,BA96,BC96)</f>
        <v>6.5362925394640253E-2</v>
      </c>
      <c r="BG96">
        <f t="shared" si="115"/>
        <v>0.4125216657875419</v>
      </c>
    </row>
    <row r="97" spans="1:59" x14ac:dyDescent="0.25">
      <c r="A97">
        <v>26</v>
      </c>
      <c r="B97" s="132" t="s">
        <v>4</v>
      </c>
      <c r="C97" t="s">
        <v>246</v>
      </c>
      <c r="D97">
        <f>1/9</f>
        <v>0.1111111111111111</v>
      </c>
      <c r="E97" t="s">
        <v>247</v>
      </c>
      <c r="F97">
        <f>1/9</f>
        <v>0.1111111111111111</v>
      </c>
      <c r="G97" t="s">
        <v>248</v>
      </c>
      <c r="H97">
        <f>1/15</f>
        <v>6.6666666666666666E-2</v>
      </c>
      <c r="I97" t="s">
        <v>421</v>
      </c>
      <c r="J97">
        <f>1/21</f>
        <v>4.7619047619047616E-2</v>
      </c>
      <c r="K97" t="s">
        <v>422</v>
      </c>
      <c r="L97">
        <f>1/34</f>
        <v>2.9411764705882353E-2</v>
      </c>
      <c r="M97" t="s">
        <v>423</v>
      </c>
      <c r="N97">
        <f>1/17</f>
        <v>5.8823529411764705E-2</v>
      </c>
      <c r="O97" t="s">
        <v>252</v>
      </c>
      <c r="P97">
        <f>1/67</f>
        <v>1.4925373134328358E-2</v>
      </c>
      <c r="Q97" t="s">
        <v>255</v>
      </c>
      <c r="R97">
        <f>1/51</f>
        <v>1.9607843137254902E-2</v>
      </c>
      <c r="S97" t="s">
        <v>253</v>
      </c>
      <c r="T97">
        <f>1/26</f>
        <v>3.8461538461538464E-2</v>
      </c>
      <c r="U97" t="s">
        <v>254</v>
      </c>
      <c r="V97">
        <f>1/34</f>
        <v>2.9411764705882353E-2</v>
      </c>
      <c r="W97">
        <v>0</v>
      </c>
      <c r="Y97">
        <v>0</v>
      </c>
      <c r="AA97">
        <v>0</v>
      </c>
      <c r="AC97" s="132">
        <f t="shared" si="169"/>
        <v>5.2714975006458761E-2</v>
      </c>
      <c r="AD97" t="s">
        <v>226</v>
      </c>
      <c r="AE97">
        <f>1/6</f>
        <v>0.16666666666666666</v>
      </c>
      <c r="AF97" t="s">
        <v>227</v>
      </c>
      <c r="AG97">
        <f>2/11</f>
        <v>0.18181818181818182</v>
      </c>
      <c r="AH97" t="s">
        <v>228</v>
      </c>
      <c r="AI97">
        <f>1/6</f>
        <v>0.16666666666666666</v>
      </c>
      <c r="AJ97" t="s">
        <v>229</v>
      </c>
      <c r="AK97">
        <f>1/13</f>
        <v>7.6923076923076927E-2</v>
      </c>
      <c r="AL97" t="s">
        <v>424</v>
      </c>
      <c r="AM97">
        <f>1/17</f>
        <v>5.8823529411764705E-2</v>
      </c>
      <c r="AN97" t="s">
        <v>231</v>
      </c>
      <c r="AO97">
        <f>1/12</f>
        <v>8.3333333333333329E-2</v>
      </c>
      <c r="AP97" t="s">
        <v>232</v>
      </c>
      <c r="AQ97">
        <f>1/17</f>
        <v>5.8823529411764705E-2</v>
      </c>
      <c r="AR97" t="s">
        <v>233</v>
      </c>
      <c r="AS97">
        <f>1/26</f>
        <v>3.8461538461538464E-2</v>
      </c>
      <c r="AT97" t="s">
        <v>234</v>
      </c>
      <c r="AU97">
        <f>1/41</f>
        <v>2.4390243902439025E-2</v>
      </c>
      <c r="AV97" t="s">
        <v>235</v>
      </c>
      <c r="AW97">
        <f>1/26</f>
        <v>3.8461538461538464E-2</v>
      </c>
      <c r="AX97">
        <v>0</v>
      </c>
      <c r="AZ97">
        <v>0</v>
      </c>
      <c r="BB97">
        <v>0</v>
      </c>
      <c r="BD97">
        <f>1/11</f>
        <v>9.0909090909090912E-2</v>
      </c>
      <c r="BE97" s="132">
        <f t="shared" ref="BE97" si="178">AVERAGE(AE97,AG97,AI97,AK97,AM97,AO97,AQ97,AS97,AU97,AW97,AY97,BA97,BC97)</f>
        <v>8.9436830505697076E-2</v>
      </c>
      <c r="BF97" s="132">
        <f t="shared" ref="BF97" si="179">AVERAGE(D97,F97,H97,J97,L97,N97,P97,R97,T97,V97,X97,Z97,AB97,AE97,AG97,AI97,AK97,AM97,AO97,AQ97,AS97,AU97,AW97,AY97,BA97,BC97)</f>
        <v>7.1075902756077919E-2</v>
      </c>
      <c r="BG97">
        <f t="shared" si="115"/>
        <v>0.51242714603064932</v>
      </c>
    </row>
    <row r="98" spans="1:59" x14ac:dyDescent="0.25">
      <c r="A98">
        <v>26</v>
      </c>
      <c r="B98" s="132" t="s">
        <v>5</v>
      </c>
      <c r="C98" t="s">
        <v>246</v>
      </c>
      <c r="D98">
        <f>AVERAGE(D95:D97)</f>
        <v>0.1074074074074074</v>
      </c>
      <c r="E98" t="s">
        <v>247</v>
      </c>
      <c r="F98">
        <f>AVERAGE(F95:F97)</f>
        <v>0.1111111111111111</v>
      </c>
      <c r="G98" t="s">
        <v>248</v>
      </c>
      <c r="H98">
        <f>AVERAGE(H95:H97)</f>
        <v>5.9373925008599927E-2</v>
      </c>
      <c r="I98" t="s">
        <v>421</v>
      </c>
      <c r="J98">
        <f>AVERAGE(J95:J97)</f>
        <v>4.4566544566544568E-2</v>
      </c>
      <c r="K98" t="s">
        <v>422</v>
      </c>
      <c r="L98">
        <f>AVERAGE(L95:L97)</f>
        <v>3.2428355957767725E-2</v>
      </c>
      <c r="M98" t="s">
        <v>423</v>
      </c>
      <c r="N98">
        <f>AVERAGE(N95:N97)</f>
        <v>5.7703081232492993E-2</v>
      </c>
      <c r="O98" t="s">
        <v>252</v>
      </c>
      <c r="P98">
        <f>AVERAGE(P95:P97)</f>
        <v>1.8047019802946054E-2</v>
      </c>
      <c r="Q98" t="s">
        <v>255</v>
      </c>
      <c r="R98">
        <f>AVERAGE(R95:R97)</f>
        <v>2.446995058185876E-2</v>
      </c>
      <c r="S98" t="s">
        <v>253</v>
      </c>
      <c r="T98">
        <f>AVERAGE(T95:T97)</f>
        <v>3.2428355957767725E-2</v>
      </c>
      <c r="U98" t="s">
        <v>254</v>
      </c>
      <c r="V98">
        <f>AVERAGE(V95:V97)</f>
        <v>2.9160382101558569E-2</v>
      </c>
      <c r="W98">
        <v>0</v>
      </c>
      <c r="Y98">
        <v>0</v>
      </c>
      <c r="AA98">
        <v>0</v>
      </c>
      <c r="AC98" s="132">
        <f t="shared" si="169"/>
        <v>5.1669613372805477E-2</v>
      </c>
      <c r="AD98" t="s">
        <v>226</v>
      </c>
      <c r="AE98">
        <f>AVERAGE(AE95:AE97)</f>
        <v>0.15873015873015872</v>
      </c>
      <c r="AF98" t="s">
        <v>227</v>
      </c>
      <c r="AG98">
        <f>AVERAGE(AG95:AG97)</f>
        <v>0.17171717171717171</v>
      </c>
      <c r="AH98" t="s">
        <v>228</v>
      </c>
      <c r="AI98">
        <f>AVERAGE(AI95:AI97)</f>
        <v>0.12962962962962962</v>
      </c>
      <c r="AJ98" t="s">
        <v>229</v>
      </c>
      <c r="AK98">
        <f>AVERAGE(AK95:AK97)</f>
        <v>7.0085470085470086E-2</v>
      </c>
      <c r="AL98" t="s">
        <v>424</v>
      </c>
      <c r="AM98">
        <f>AVERAGE(AM95:AM97)</f>
        <v>5.8823529411764698E-2</v>
      </c>
      <c r="AN98" t="s">
        <v>231</v>
      </c>
      <c r="AO98">
        <f>AVERAGE(AO95:AO97)</f>
        <v>7.9059829059829057E-2</v>
      </c>
      <c r="AP98" t="s">
        <v>232</v>
      </c>
      <c r="AQ98">
        <f>AVERAGE(AQ95:AQ97)</f>
        <v>5.6759545923632609E-2</v>
      </c>
      <c r="AR98" t="s">
        <v>233</v>
      </c>
      <c r="AS98">
        <f>AVERAGE(AS95:AS97)</f>
        <v>3.8497450262156147E-2</v>
      </c>
      <c r="AT98" t="s">
        <v>234</v>
      </c>
      <c r="AU98">
        <f>AVERAGE(AU95:AU97)</f>
        <v>2.4390243902439029E-2</v>
      </c>
      <c r="AV98" t="s">
        <v>235</v>
      </c>
      <c r="AW98">
        <f>AVERAGE(AW95:AW97)</f>
        <v>3.3771106941838651E-2</v>
      </c>
      <c r="AX98">
        <v>0</v>
      </c>
      <c r="AZ98">
        <v>0</v>
      </c>
      <c r="BB98">
        <v>0</v>
      </c>
      <c r="BD98">
        <f>AVERAGE(BD95:BD97)</f>
        <v>9.3168527379053678E-2</v>
      </c>
      <c r="BE98" s="132">
        <f t="shared" ref="BE98" si="180">AVERAGE(AE98,AG98,AI98,AK98,AM98,AO98,AQ98,AS98,AU98,AW98,AY98,BA98,BC98)</f>
        <v>8.2146413566409032E-2</v>
      </c>
      <c r="BF98" s="132">
        <f t="shared" ref="BF98" si="181">AVERAGE(D98,F98,H98,J98,L98,N98,P98,R98,T98,V98,X98,Z98,AB98,AE98,AG98,AI98,AK98,AM98,AO98,AQ98,AS98,AU98,AW98,AY98,BA98,BC98)</f>
        <v>6.6908013469607258E-2</v>
      </c>
      <c r="BG98">
        <f t="shared" ref="BG98:BG129" si="182">SUM(D98,F98,H98,J98,L98,N98,P98,R98,T98,V98,X98,Z98,AB98,AE98,AG98,AI98,AK98,AM98,AO98,AQ98,AS98,AU98,AW98,AY98,BA98,BC98,BD98) -1</f>
        <v>0.43132879677119895</v>
      </c>
    </row>
    <row r="99" spans="1:59" x14ac:dyDescent="0.25">
      <c r="A99">
        <v>27</v>
      </c>
      <c r="B99" s="132" t="s">
        <v>2</v>
      </c>
      <c r="C99" t="s">
        <v>425</v>
      </c>
      <c r="D99">
        <f>1/6</f>
        <v>0.16666666666666666</v>
      </c>
      <c r="E99" t="s">
        <v>426</v>
      </c>
      <c r="F99">
        <f>2/11</f>
        <v>0.18181818181818182</v>
      </c>
      <c r="G99" t="s">
        <v>258</v>
      </c>
      <c r="H99">
        <f>3/13</f>
        <v>0.23076923076923078</v>
      </c>
      <c r="I99" t="s">
        <v>257</v>
      </c>
      <c r="J99">
        <f>2/9</f>
        <v>0.22222222222222221</v>
      </c>
      <c r="K99" t="s">
        <v>259</v>
      </c>
      <c r="L99">
        <f>4/13</f>
        <v>0.30769230769230771</v>
      </c>
      <c r="M99" t="s">
        <v>260</v>
      </c>
      <c r="N99">
        <f>1/10</f>
        <v>0.1</v>
      </c>
      <c r="O99" t="s">
        <v>261</v>
      </c>
      <c r="P99">
        <f>1/26</f>
        <v>3.8461538461538464E-2</v>
      </c>
      <c r="Q99" t="s">
        <v>256</v>
      </c>
      <c r="R99">
        <f>1/29</f>
        <v>3.4482758620689655E-2</v>
      </c>
      <c r="S99" t="s">
        <v>262</v>
      </c>
      <c r="T99">
        <f>1/23</f>
        <v>4.3478260869565216E-2</v>
      </c>
      <c r="U99" t="s">
        <v>264</v>
      </c>
      <c r="V99">
        <f>1/34</f>
        <v>2.9411764705882353E-2</v>
      </c>
      <c r="W99" t="s">
        <v>265</v>
      </c>
      <c r="X99">
        <f>1/34</f>
        <v>2.9411764705882353E-2</v>
      </c>
      <c r="Y99" t="s">
        <v>263</v>
      </c>
      <c r="Z99">
        <f>1/23</f>
        <v>4.3478260869565216E-2</v>
      </c>
      <c r="AA99">
        <v>0</v>
      </c>
      <c r="AC99" s="132">
        <f t="shared" si="169"/>
        <v>0.11899107978347771</v>
      </c>
      <c r="AD99" t="s">
        <v>427</v>
      </c>
      <c r="AE99">
        <f>1/51</f>
        <v>1.9607843137254902E-2</v>
      </c>
      <c r="AF99" t="s">
        <v>278</v>
      </c>
      <c r="AG99">
        <f>1/29</f>
        <v>3.4482758620689655E-2</v>
      </c>
      <c r="AH99" t="s">
        <v>283</v>
      </c>
      <c r="AI99">
        <f>1/51</f>
        <v>1.9607843137254902E-2</v>
      </c>
      <c r="AJ99" t="s">
        <v>280</v>
      </c>
      <c r="AK99">
        <f>1/21</f>
        <v>4.7619047619047616E-2</v>
      </c>
      <c r="AL99" t="s">
        <v>279</v>
      </c>
      <c r="AM99">
        <f>1/41</f>
        <v>2.4390243902439025E-2</v>
      </c>
      <c r="AN99" t="s">
        <v>277</v>
      </c>
      <c r="AO99">
        <f>1/34</f>
        <v>2.9411764705882353E-2</v>
      </c>
      <c r="AP99" t="s">
        <v>281</v>
      </c>
      <c r="AQ99">
        <f>1/26</f>
        <v>3.8461538461538464E-2</v>
      </c>
      <c r="AR99" t="s">
        <v>301</v>
      </c>
      <c r="AS99">
        <f>1/34</f>
        <v>2.9411764705882353E-2</v>
      </c>
      <c r="AT99" t="s">
        <v>282</v>
      </c>
      <c r="AU99">
        <f>1/41</f>
        <v>2.4390243902439025E-2</v>
      </c>
      <c r="AV99" t="s">
        <v>284</v>
      </c>
      <c r="AW99">
        <f>1/101</f>
        <v>9.9009900990099011E-3</v>
      </c>
      <c r="AX99" t="s">
        <v>285</v>
      </c>
      <c r="AY99">
        <f>1/101</f>
        <v>9.9009900990099011E-3</v>
      </c>
      <c r="AZ99" t="s">
        <v>286</v>
      </c>
      <c r="BA99">
        <f>1/101</f>
        <v>9.9009900990099011E-3</v>
      </c>
      <c r="BB99" t="s">
        <v>428</v>
      </c>
      <c r="BC99">
        <f>1/81</f>
        <v>1.2345679012345678E-2</v>
      </c>
      <c r="BD99">
        <f>1/17</f>
        <v>5.8823529411764705E-2</v>
      </c>
      <c r="BE99" s="132">
        <f t="shared" ref="BE99" si="183">AVERAGE(AE99,AG99,AI99,AK99,AM99,AO99,AQ99,AS99,AU99,AW99,AY99,BA99,BC99)</f>
        <v>2.3802438269369515E-2</v>
      </c>
      <c r="BF99" s="132">
        <f t="shared" ref="BF99" si="184">AVERAGE(D99,F99,H99,J99,L99,N99,P99,R99,T99,V99,X99,Z99,AB99,AE99,AG99,AI99,AK99,AM99,AO99,AQ99,AS99,AU99,AW99,AY99,BA99,BC99)</f>
        <v>6.9492986196141443E-2</v>
      </c>
      <c r="BG99">
        <f t="shared" si="182"/>
        <v>0.79614818431530088</v>
      </c>
    </row>
    <row r="100" spans="1:59" x14ac:dyDescent="0.25">
      <c r="A100">
        <v>27</v>
      </c>
      <c r="B100" s="132" t="s">
        <v>3</v>
      </c>
      <c r="C100" t="s">
        <v>425</v>
      </c>
      <c r="D100">
        <f>1/6</f>
        <v>0.16666666666666666</v>
      </c>
      <c r="E100" t="s">
        <v>426</v>
      </c>
      <c r="F100">
        <f>1/6</f>
        <v>0.16666666666666666</v>
      </c>
      <c r="G100" t="s">
        <v>258</v>
      </c>
      <c r="H100">
        <f>1/4</f>
        <v>0.25</v>
      </c>
      <c r="I100" t="s">
        <v>257</v>
      </c>
      <c r="J100">
        <f>2/9</f>
        <v>0.22222222222222221</v>
      </c>
      <c r="K100" t="s">
        <v>259</v>
      </c>
      <c r="L100">
        <f>5/16</f>
        <v>0.3125</v>
      </c>
      <c r="M100" t="s">
        <v>260</v>
      </c>
      <c r="N100">
        <f>1/9</f>
        <v>0.1111111111111111</v>
      </c>
      <c r="O100" t="s">
        <v>261</v>
      </c>
      <c r="P100">
        <f>1/26</f>
        <v>3.8461538461538464E-2</v>
      </c>
      <c r="Q100" t="s">
        <v>256</v>
      </c>
      <c r="R100">
        <f>1/21</f>
        <v>4.7619047619047616E-2</v>
      </c>
      <c r="S100" t="s">
        <v>262</v>
      </c>
      <c r="T100">
        <f>1/26</f>
        <v>3.8461538461538464E-2</v>
      </c>
      <c r="U100" t="s">
        <v>264</v>
      </c>
      <c r="V100">
        <f>1/26</f>
        <v>3.8461538461538464E-2</v>
      </c>
      <c r="W100" t="s">
        <v>265</v>
      </c>
      <c r="X100">
        <f>1/11</f>
        <v>9.0909090909090912E-2</v>
      </c>
      <c r="Y100" t="s">
        <v>263</v>
      </c>
      <c r="Z100">
        <f>1/21</f>
        <v>4.7619047619047616E-2</v>
      </c>
      <c r="AA100">
        <v>0</v>
      </c>
      <c r="AC100" s="132">
        <f t="shared" si="169"/>
        <v>0.12755820568320569</v>
      </c>
      <c r="AD100" t="s">
        <v>427</v>
      </c>
      <c r="AE100">
        <f>1/51</f>
        <v>1.9607843137254902E-2</v>
      </c>
      <c r="AF100" t="s">
        <v>278</v>
      </c>
      <c r="AG100">
        <f>1/34</f>
        <v>2.9411764705882353E-2</v>
      </c>
      <c r="AH100" t="s">
        <v>283</v>
      </c>
      <c r="AI100">
        <f>1/51</f>
        <v>1.9607843137254902E-2</v>
      </c>
      <c r="AJ100" t="s">
        <v>280</v>
      </c>
      <c r="AK100">
        <f>1/17</f>
        <v>5.8823529411764705E-2</v>
      </c>
      <c r="AL100" t="s">
        <v>279</v>
      </c>
      <c r="AM100">
        <f>1/34</f>
        <v>2.9411764705882353E-2</v>
      </c>
      <c r="AN100" t="s">
        <v>277</v>
      </c>
      <c r="AO100">
        <f>1/26</f>
        <v>3.8461538461538464E-2</v>
      </c>
      <c r="AP100" t="s">
        <v>281</v>
      </c>
      <c r="AQ100">
        <f>1/26</f>
        <v>3.8461538461538464E-2</v>
      </c>
      <c r="AR100" t="s">
        <v>301</v>
      </c>
      <c r="AS100">
        <f>1/26</f>
        <v>3.8461538461538464E-2</v>
      </c>
      <c r="AT100" t="s">
        <v>282</v>
      </c>
      <c r="AU100">
        <f>1/51</f>
        <v>1.9607843137254902E-2</v>
      </c>
      <c r="AV100" t="s">
        <v>284</v>
      </c>
      <c r="AW100">
        <f>1/81</f>
        <v>1.2345679012345678E-2</v>
      </c>
      <c r="AX100" t="s">
        <v>285</v>
      </c>
      <c r="AY100">
        <f>1/81</f>
        <v>1.2345679012345678E-2</v>
      </c>
      <c r="AZ100" t="s">
        <v>286</v>
      </c>
      <c r="BA100">
        <f>1/67</f>
        <v>1.4925373134328358E-2</v>
      </c>
      <c r="BB100" t="s">
        <v>428</v>
      </c>
      <c r="BC100">
        <f>1/81</f>
        <v>1.2345679012345678E-2</v>
      </c>
      <c r="BD100">
        <f>1/17</f>
        <v>5.8823529411764705E-2</v>
      </c>
      <c r="BE100" s="132">
        <f t="shared" ref="BE100" si="185">AVERAGE(AE100,AG100,AI100,AK100,AM100,AO100,AQ100,AS100,AU100,AW100,AY100,BA100,BC100)</f>
        <v>2.6447508753174993E-2</v>
      </c>
      <c r="BF100" s="132">
        <f t="shared" ref="BF100" si="186">AVERAGE(D100,F100,H100,J100,L100,N100,P100,R100,T100,V100,X100,Z100,AB100,AE100,AG100,AI100,AK100,AM100,AO100,AQ100,AS100,AU100,AW100,AY100,BA100,BC100)</f>
        <v>7.4980643279589726E-2</v>
      </c>
      <c r="BG100">
        <f t="shared" si="182"/>
        <v>0.93333961140150801</v>
      </c>
    </row>
    <row r="101" spans="1:59" x14ac:dyDescent="0.25">
      <c r="A101">
        <v>27</v>
      </c>
      <c r="B101" s="132" t="s">
        <v>4</v>
      </c>
      <c r="C101" t="s">
        <v>425</v>
      </c>
      <c r="D101">
        <f>2/11</f>
        <v>0.18181818181818182</v>
      </c>
      <c r="E101" t="s">
        <v>426</v>
      </c>
      <c r="F101">
        <f>2/9</f>
        <v>0.22222222222222221</v>
      </c>
      <c r="G101" t="s">
        <v>258</v>
      </c>
      <c r="H101">
        <f>4/13</f>
        <v>0.30769230769230771</v>
      </c>
      <c r="I101" t="s">
        <v>257</v>
      </c>
      <c r="J101">
        <f>3/15</f>
        <v>0.2</v>
      </c>
      <c r="K101" t="s">
        <v>259</v>
      </c>
      <c r="L101">
        <f>4/11</f>
        <v>0.36363636363636365</v>
      </c>
      <c r="M101" t="s">
        <v>260</v>
      </c>
      <c r="N101">
        <f>1/6</f>
        <v>0.16666666666666666</v>
      </c>
      <c r="O101" t="s">
        <v>261</v>
      </c>
      <c r="P101">
        <f>1/21</f>
        <v>4.7619047619047616E-2</v>
      </c>
      <c r="Q101" t="s">
        <v>256</v>
      </c>
      <c r="R101">
        <f>1/21</f>
        <v>4.7619047619047616E-2</v>
      </c>
      <c r="S101" t="s">
        <v>262</v>
      </c>
      <c r="T101">
        <f>1/21</f>
        <v>4.7619047619047616E-2</v>
      </c>
      <c r="U101" t="s">
        <v>264</v>
      </c>
      <c r="V101">
        <f>1/21</f>
        <v>4.7619047619047616E-2</v>
      </c>
      <c r="W101" t="s">
        <v>265</v>
      </c>
      <c r="X101">
        <f>1/17</f>
        <v>5.8823529411764705E-2</v>
      </c>
      <c r="Y101" t="s">
        <v>263</v>
      </c>
      <c r="Z101">
        <f>1/21</f>
        <v>4.7619047619047616E-2</v>
      </c>
      <c r="AA101">
        <v>0</v>
      </c>
      <c r="AC101" s="132">
        <f t="shared" si="169"/>
        <v>0.14491287579522877</v>
      </c>
      <c r="AD101" t="s">
        <v>427</v>
      </c>
      <c r="AE101">
        <f>1/41</f>
        <v>2.4390243902439025E-2</v>
      </c>
      <c r="AF101" t="s">
        <v>278</v>
      </c>
      <c r="AG101">
        <f>1/34</f>
        <v>2.9411764705882353E-2</v>
      </c>
      <c r="AH101" t="s">
        <v>283</v>
      </c>
      <c r="AI101">
        <f>1/41</f>
        <v>2.4390243902439025E-2</v>
      </c>
      <c r="AJ101" t="s">
        <v>280</v>
      </c>
      <c r="AK101">
        <f>1/12</f>
        <v>8.3333333333333329E-2</v>
      </c>
      <c r="AL101" t="s">
        <v>279</v>
      </c>
      <c r="AM101">
        <f>1/41</f>
        <v>2.4390243902439025E-2</v>
      </c>
      <c r="AN101" t="s">
        <v>277</v>
      </c>
      <c r="AO101">
        <f>1/21</f>
        <v>4.7619047619047616E-2</v>
      </c>
      <c r="AP101" t="s">
        <v>281</v>
      </c>
      <c r="AQ101">
        <f>1/17</f>
        <v>5.8823529411764705E-2</v>
      </c>
      <c r="AR101" t="s">
        <v>301</v>
      </c>
      <c r="AS101">
        <f>1/21</f>
        <v>4.7619047619047616E-2</v>
      </c>
      <c r="AT101" t="s">
        <v>282</v>
      </c>
      <c r="AU101">
        <f>1/41</f>
        <v>2.4390243902439025E-2</v>
      </c>
      <c r="AV101" t="s">
        <v>284</v>
      </c>
      <c r="AW101">
        <f>1/67</f>
        <v>1.4925373134328358E-2</v>
      </c>
      <c r="AX101" t="s">
        <v>285</v>
      </c>
      <c r="AY101">
        <f>1/81</f>
        <v>1.2345679012345678E-2</v>
      </c>
      <c r="AZ101" t="s">
        <v>286</v>
      </c>
      <c r="BA101">
        <f>1/67</f>
        <v>1.4925373134328358E-2</v>
      </c>
      <c r="BB101" t="s">
        <v>428</v>
      </c>
      <c r="BC101">
        <f>1/101</f>
        <v>9.9009900990099011E-3</v>
      </c>
      <c r="BD101">
        <f>1/17</f>
        <v>5.8823529411764705E-2</v>
      </c>
      <c r="BE101" s="132">
        <f t="shared" ref="BE101" si="187">AVERAGE(AE101,AG101,AI101,AK101,AM101,AO101,AQ101,AS101,AU101,AW101,AY101,BA101,BC101)</f>
        <v>3.2035777975295693E-2</v>
      </c>
      <c r="BF101" s="132">
        <f t="shared" ref="BF101" si="188">AVERAGE(D101,F101,H101,J101,L101,N101,P101,R101,T101,V101,X101,Z101,AB101,AE101,AG101,AI101,AK101,AM101,AO101,AQ101,AS101,AU101,AW101,AY101,BA101,BC101)</f>
        <v>8.6216784928863546E-2</v>
      </c>
      <c r="BG101">
        <f t="shared" si="182"/>
        <v>1.2142431526333533</v>
      </c>
    </row>
    <row r="102" spans="1:59" x14ac:dyDescent="0.25">
      <c r="A102">
        <v>27</v>
      </c>
      <c r="B102" s="132" t="s">
        <v>5</v>
      </c>
      <c r="C102" t="s">
        <v>425</v>
      </c>
      <c r="D102">
        <f>AVERAGE(D99:D101)</f>
        <v>0.17171717171717171</v>
      </c>
      <c r="E102" t="s">
        <v>426</v>
      </c>
      <c r="F102">
        <f>AVERAGE(F99:F101)</f>
        <v>0.19023569023569023</v>
      </c>
      <c r="G102" t="s">
        <v>258</v>
      </c>
      <c r="H102">
        <f>AVERAGE(H99:H101)</f>
        <v>0.26282051282051283</v>
      </c>
      <c r="I102" t="s">
        <v>257</v>
      </c>
      <c r="J102">
        <f>AVERAGE(J99:J101)</f>
        <v>0.21481481481481479</v>
      </c>
      <c r="K102" t="s">
        <v>259</v>
      </c>
      <c r="L102">
        <f>AVERAGE(L99:L101)</f>
        <v>0.32794289044289043</v>
      </c>
      <c r="M102" t="s">
        <v>260</v>
      </c>
      <c r="N102">
        <f>AVERAGE(N99:N101)</f>
        <v>0.12592592592592591</v>
      </c>
      <c r="O102" t="s">
        <v>261</v>
      </c>
      <c r="P102">
        <f>AVERAGE(P99:P101)</f>
        <v>4.1514041514041512E-2</v>
      </c>
      <c r="Q102" t="s">
        <v>256</v>
      </c>
      <c r="R102">
        <f>AVERAGE(R99:R101)</f>
        <v>4.3240284619594969E-2</v>
      </c>
      <c r="S102" t="s">
        <v>262</v>
      </c>
      <c r="T102">
        <f>AVERAGE(T99:T101)</f>
        <v>4.3186282316717096E-2</v>
      </c>
      <c r="U102" t="s">
        <v>264</v>
      </c>
      <c r="V102">
        <f>AVERAGE(V99:V101)</f>
        <v>3.8497450262156147E-2</v>
      </c>
      <c r="W102" t="s">
        <v>265</v>
      </c>
      <c r="X102">
        <f>AVERAGE(X99:X101)</f>
        <v>5.9714795008912656E-2</v>
      </c>
      <c r="Y102" t="s">
        <v>263</v>
      </c>
      <c r="Z102">
        <f>AVERAGE(Z99:Z101)</f>
        <v>4.6238785369220152E-2</v>
      </c>
      <c r="AA102">
        <v>0</v>
      </c>
      <c r="AC102" s="132">
        <f t="shared" si="169"/>
        <v>0.13048738708730406</v>
      </c>
      <c r="AD102" t="s">
        <v>427</v>
      </c>
      <c r="AE102">
        <f>AVERAGE(AE99:AE101)</f>
        <v>2.1201976725649607E-2</v>
      </c>
      <c r="AF102" t="s">
        <v>278</v>
      </c>
      <c r="AG102">
        <f>AVERAGE(AG99:AG101)</f>
        <v>3.110209601081812E-2</v>
      </c>
      <c r="AH102" t="s">
        <v>283</v>
      </c>
      <c r="AI102">
        <f>AVERAGE(AI99:AI101)</f>
        <v>2.1201976725649607E-2</v>
      </c>
      <c r="AJ102" t="s">
        <v>280</v>
      </c>
      <c r="AK102">
        <f>AVERAGE(AK99:AK101)</f>
        <v>6.325863678804855E-2</v>
      </c>
      <c r="AL102" t="s">
        <v>279</v>
      </c>
      <c r="AM102">
        <f>AVERAGE(AM99:AM101)</f>
        <v>2.6064084170253465E-2</v>
      </c>
      <c r="AN102" t="s">
        <v>277</v>
      </c>
      <c r="AO102">
        <f>AVERAGE(AO99:AO101)</f>
        <v>3.8497450262156147E-2</v>
      </c>
      <c r="AP102" t="s">
        <v>281</v>
      </c>
      <c r="AQ102">
        <f>AVERAGE(AQ99:AQ101)</f>
        <v>4.5248868778280549E-2</v>
      </c>
      <c r="AR102" t="s">
        <v>301</v>
      </c>
      <c r="AS102">
        <f>AVERAGE(AS99:AS101)</f>
        <v>3.8497450262156147E-2</v>
      </c>
      <c r="AT102" t="s">
        <v>282</v>
      </c>
      <c r="AU102">
        <f>AVERAGE(AU99:AU101)</f>
        <v>2.2796110314044316E-2</v>
      </c>
      <c r="AV102" t="s">
        <v>284</v>
      </c>
      <c r="AW102">
        <f>AVERAGE(AW99:AW101)</f>
        <v>1.2390680748561313E-2</v>
      </c>
      <c r="AX102" t="s">
        <v>285</v>
      </c>
      <c r="AY102">
        <f>AVERAGE(AY99:AY101)</f>
        <v>1.153078270790042E-2</v>
      </c>
      <c r="AZ102" t="s">
        <v>286</v>
      </c>
      <c r="BA102">
        <f>AVERAGE(BA99:BA101)</f>
        <v>1.3250578789222206E-2</v>
      </c>
      <c r="BB102" t="s">
        <v>428</v>
      </c>
      <c r="BC102">
        <f>AVERAGE(BC99:BC101)</f>
        <v>1.153078270790042E-2</v>
      </c>
      <c r="BD102">
        <f>AVERAGE(BD99:BD101)</f>
        <v>5.8823529411764698E-2</v>
      </c>
      <c r="BE102" s="132">
        <f t="shared" ref="BE102" si="189">AVERAGE(AE102,AG102,AI102,AK102,AM102,AO102,AQ102,AS102,AU102,AW102,AY102,BA102,BC102)</f>
        <v>2.7428574999280066E-2</v>
      </c>
      <c r="BF102" s="132">
        <f t="shared" ref="BF102" si="190">AVERAGE(D102,F102,H102,J102,L102,N102,P102,R102,T102,V102,X102,Z102,AB102,AE102,AG102,AI102,AK102,AM102,AO102,AQ102,AS102,AU102,AW102,AY102,BA102,BC102)</f>
        <v>7.6896804801531604E-2</v>
      </c>
      <c r="BG102">
        <f t="shared" si="182"/>
        <v>0.98124364945005471</v>
      </c>
    </row>
    <row r="103" spans="1:59" x14ac:dyDescent="0.25">
      <c r="A103">
        <v>28</v>
      </c>
      <c r="B103" s="132" t="s">
        <v>2</v>
      </c>
      <c r="C103" t="s">
        <v>291</v>
      </c>
      <c r="D103">
        <f>1/9</f>
        <v>0.1111111111111111</v>
      </c>
      <c r="E103" t="s">
        <v>429</v>
      </c>
      <c r="F103">
        <f>1/15</f>
        <v>6.6666666666666666E-2</v>
      </c>
      <c r="G103" t="s">
        <v>288</v>
      </c>
      <c r="H103">
        <f>1/9</f>
        <v>0.1111111111111111</v>
      </c>
      <c r="I103" t="s">
        <v>292</v>
      </c>
      <c r="J103">
        <f>1/10</f>
        <v>0.1</v>
      </c>
      <c r="K103" t="s">
        <v>294</v>
      </c>
      <c r="L103">
        <f>1/17</f>
        <v>5.8823529411764705E-2</v>
      </c>
      <c r="M103" t="s">
        <v>296</v>
      </c>
      <c r="N103">
        <f>1/26</f>
        <v>3.8461538461538464E-2</v>
      </c>
      <c r="O103" t="s">
        <v>297</v>
      </c>
      <c r="P103">
        <f>1/41</f>
        <v>2.4390243902439025E-2</v>
      </c>
      <c r="Q103" t="s">
        <v>299</v>
      </c>
      <c r="R103">
        <f>1/51</f>
        <v>1.9607843137254902E-2</v>
      </c>
      <c r="S103" t="s">
        <v>290</v>
      </c>
      <c r="T103">
        <f>1/51</f>
        <v>1.9607843137254902E-2</v>
      </c>
      <c r="U103" t="s">
        <v>300</v>
      </c>
      <c r="V103">
        <f>1/41</f>
        <v>2.4390243902439025E-2</v>
      </c>
      <c r="W103">
        <v>0</v>
      </c>
      <c r="Y103">
        <v>0</v>
      </c>
      <c r="AA103">
        <v>0</v>
      </c>
      <c r="AC103" s="132">
        <f t="shared" si="169"/>
        <v>5.7417013084157996E-2</v>
      </c>
      <c r="AD103" t="s">
        <v>267</v>
      </c>
      <c r="AE103">
        <f>1/5</f>
        <v>0.2</v>
      </c>
      <c r="AF103" t="s">
        <v>268</v>
      </c>
      <c r="AG103">
        <f>1/13</f>
        <v>7.6923076923076927E-2</v>
      </c>
      <c r="AH103" t="s">
        <v>269</v>
      </c>
      <c r="AI103">
        <f>1/10</f>
        <v>0.1</v>
      </c>
      <c r="AJ103" t="s">
        <v>271</v>
      </c>
      <c r="AK103">
        <f>1/13</f>
        <v>7.6923076923076927E-2</v>
      </c>
      <c r="AL103" t="s">
        <v>272</v>
      </c>
      <c r="AM103">
        <f>1/34</f>
        <v>2.9411764705882353E-2</v>
      </c>
      <c r="AN103" t="s">
        <v>270</v>
      </c>
      <c r="AO103">
        <f>1/11</f>
        <v>9.0909090909090912E-2</v>
      </c>
      <c r="AP103" t="s">
        <v>430</v>
      </c>
      <c r="AQ103">
        <f>1/21</f>
        <v>4.7619047619047616E-2</v>
      </c>
      <c r="AR103" t="s">
        <v>274</v>
      </c>
      <c r="AS103">
        <f>1/41</f>
        <v>2.4390243902439025E-2</v>
      </c>
      <c r="AT103" t="s">
        <v>431</v>
      </c>
      <c r="AU103">
        <f>1/51</f>
        <v>1.9607843137254902E-2</v>
      </c>
      <c r="AV103" t="s">
        <v>276</v>
      </c>
      <c r="AW103">
        <f>1/51</f>
        <v>1.9607843137254902E-2</v>
      </c>
      <c r="AX103">
        <v>0</v>
      </c>
      <c r="AZ103">
        <v>0</v>
      </c>
      <c r="BB103">
        <v>0</v>
      </c>
      <c r="BD103">
        <f>1/10</f>
        <v>0.1</v>
      </c>
      <c r="BE103" s="132">
        <f t="shared" ref="BE103" si="191">AVERAGE(AE103,AG103,AI103,AK103,AM103,AO103,AQ103,AS103,AU103,AW103,AY103,BA103,BC103)</f>
        <v>6.8539198725712375E-2</v>
      </c>
      <c r="BF103" s="132">
        <f t="shared" ref="BF103" si="192">AVERAGE(D103,F103,H103,J103,L103,N103,P103,R103,T103,V103,X103,Z103,AB103,AE103,AG103,AI103,AK103,AM103,AO103,AQ103,AS103,AU103,AW103,AY103,BA103,BC103)</f>
        <v>6.2978105904935161E-2</v>
      </c>
      <c r="BG103">
        <f t="shared" si="182"/>
        <v>0.35956211809870342</v>
      </c>
    </row>
    <row r="104" spans="1:59" x14ac:dyDescent="0.25">
      <c r="A104">
        <v>28</v>
      </c>
      <c r="B104" s="132" t="s">
        <v>3</v>
      </c>
      <c r="C104" t="s">
        <v>291</v>
      </c>
      <c r="D104">
        <f>1/9</f>
        <v>0.1111111111111111</v>
      </c>
      <c r="E104" t="s">
        <v>429</v>
      </c>
      <c r="F104">
        <f>1/26</f>
        <v>3.8461538461538464E-2</v>
      </c>
      <c r="G104" t="s">
        <v>288</v>
      </c>
      <c r="H104">
        <f>1/10</f>
        <v>0.1</v>
      </c>
      <c r="I104" t="s">
        <v>292</v>
      </c>
      <c r="J104">
        <f>1/12</f>
        <v>8.3333333333333329E-2</v>
      </c>
      <c r="K104" t="s">
        <v>294</v>
      </c>
      <c r="L104">
        <f>1/26</f>
        <v>3.8461538461538464E-2</v>
      </c>
      <c r="M104" t="s">
        <v>296</v>
      </c>
      <c r="N104">
        <f>1/41</f>
        <v>2.4390243902439025E-2</v>
      </c>
      <c r="O104" t="s">
        <v>297</v>
      </c>
      <c r="P104">
        <f>1/51</f>
        <v>1.9607843137254902E-2</v>
      </c>
      <c r="Q104" t="s">
        <v>299</v>
      </c>
      <c r="R104">
        <f>1/67</f>
        <v>1.4925373134328358E-2</v>
      </c>
      <c r="S104" t="s">
        <v>290</v>
      </c>
      <c r="T104">
        <f>1/51</f>
        <v>1.9607843137254902E-2</v>
      </c>
      <c r="U104" t="s">
        <v>300</v>
      </c>
      <c r="V104">
        <f>1/41</f>
        <v>2.4390243902439025E-2</v>
      </c>
      <c r="W104">
        <v>0</v>
      </c>
      <c r="Y104">
        <v>0</v>
      </c>
      <c r="AA104">
        <v>0</v>
      </c>
      <c r="AC104" s="132">
        <f t="shared" si="169"/>
        <v>4.7428906858123759E-2</v>
      </c>
      <c r="AD104" t="s">
        <v>267</v>
      </c>
      <c r="AE104">
        <f>1/5</f>
        <v>0.2</v>
      </c>
      <c r="AF104" t="s">
        <v>268</v>
      </c>
      <c r="AG104">
        <f>1/15</f>
        <v>6.6666666666666666E-2</v>
      </c>
      <c r="AH104" t="s">
        <v>269</v>
      </c>
      <c r="AI104">
        <f>1/9</f>
        <v>0.1111111111111111</v>
      </c>
      <c r="AJ104" t="s">
        <v>271</v>
      </c>
      <c r="AK104">
        <f>1/9</f>
        <v>0.1111111111111111</v>
      </c>
      <c r="AL104" t="s">
        <v>272</v>
      </c>
      <c r="AM104">
        <f>1/34</f>
        <v>2.9411764705882353E-2</v>
      </c>
      <c r="AN104" t="s">
        <v>270</v>
      </c>
      <c r="AO104">
        <f>1/9</f>
        <v>0.1111111111111111</v>
      </c>
      <c r="AP104" t="s">
        <v>430</v>
      </c>
      <c r="AQ104">
        <f>1/13</f>
        <v>7.6923076923076927E-2</v>
      </c>
      <c r="AR104" t="s">
        <v>274</v>
      </c>
      <c r="AS104">
        <f>1/23</f>
        <v>4.3478260869565216E-2</v>
      </c>
      <c r="AT104" t="s">
        <v>431</v>
      </c>
      <c r="AU104">
        <f>1/34</f>
        <v>2.9411764705882353E-2</v>
      </c>
      <c r="AV104" t="s">
        <v>276</v>
      </c>
      <c r="AW104">
        <f>1/23</f>
        <v>4.3478260869565216E-2</v>
      </c>
      <c r="AX104">
        <v>0</v>
      </c>
      <c r="AZ104">
        <v>0</v>
      </c>
      <c r="BB104">
        <v>0</v>
      </c>
      <c r="BD104">
        <f>1/9</f>
        <v>0.1111111111111111</v>
      </c>
      <c r="BE104" s="132">
        <f t="shared" ref="BE104" si="193">AVERAGE(AE104,AG104,AI104,AK104,AM104,AO104,AQ104,AS104,AU104,AW104,AY104,BA104,BC104)</f>
        <v>8.2270312807397189E-2</v>
      </c>
      <c r="BF104" s="132">
        <f t="shared" ref="BF104" si="194">AVERAGE(D104,F104,H104,J104,L104,N104,P104,R104,T104,V104,X104,Z104,AB104,AE104,AG104,AI104,AK104,AM104,AO104,AQ104,AS104,AU104,AW104,AY104,BA104,BC104)</f>
        <v>6.4849609832760474E-2</v>
      </c>
      <c r="BG104">
        <f t="shared" si="182"/>
        <v>0.40810330776632053</v>
      </c>
    </row>
    <row r="105" spans="1:59" x14ac:dyDescent="0.25">
      <c r="A105">
        <v>28</v>
      </c>
      <c r="B105" s="132" t="s">
        <v>4</v>
      </c>
      <c r="C105" t="s">
        <v>291</v>
      </c>
      <c r="D105">
        <f>1/8</f>
        <v>0.125</v>
      </c>
      <c r="E105" t="s">
        <v>429</v>
      </c>
      <c r="F105">
        <f>1/17</f>
        <v>5.8823529411764705E-2</v>
      </c>
      <c r="G105" t="s">
        <v>288</v>
      </c>
      <c r="H105">
        <f>2/17</f>
        <v>0.11764705882352941</v>
      </c>
      <c r="I105" t="s">
        <v>292</v>
      </c>
      <c r="J105">
        <f>1/12</f>
        <v>8.3333333333333329E-2</v>
      </c>
      <c r="K105" t="s">
        <v>294</v>
      </c>
      <c r="L105">
        <f>1/21</f>
        <v>4.7619047619047616E-2</v>
      </c>
      <c r="M105" t="s">
        <v>296</v>
      </c>
      <c r="N105">
        <f>1/26</f>
        <v>3.8461538461538464E-2</v>
      </c>
      <c r="O105" t="s">
        <v>297</v>
      </c>
      <c r="P105">
        <f>1/41</f>
        <v>2.4390243902439025E-2</v>
      </c>
      <c r="Q105" t="s">
        <v>299</v>
      </c>
      <c r="R105">
        <f>1/51</f>
        <v>1.9607843137254902E-2</v>
      </c>
      <c r="S105" t="s">
        <v>290</v>
      </c>
      <c r="T105">
        <f>1/34</f>
        <v>2.9411764705882353E-2</v>
      </c>
      <c r="U105" t="s">
        <v>300</v>
      </c>
      <c r="V105">
        <f>1/26</f>
        <v>3.8461538461538464E-2</v>
      </c>
      <c r="W105">
        <v>0</v>
      </c>
      <c r="Y105">
        <v>0</v>
      </c>
      <c r="AA105">
        <v>0</v>
      </c>
      <c r="AC105" s="132">
        <f t="shared" si="169"/>
        <v>5.8275589785632832E-2</v>
      </c>
      <c r="AD105" t="s">
        <v>267</v>
      </c>
      <c r="AE105">
        <f>2/9</f>
        <v>0.22222222222222221</v>
      </c>
      <c r="AF105" t="s">
        <v>268</v>
      </c>
      <c r="AG105">
        <f>1/12</f>
        <v>8.3333333333333329E-2</v>
      </c>
      <c r="AH105" t="s">
        <v>269</v>
      </c>
      <c r="AI105">
        <f>1/8</f>
        <v>0.125</v>
      </c>
      <c r="AJ105" t="s">
        <v>271</v>
      </c>
      <c r="AK105">
        <f>1/8</f>
        <v>0.125</v>
      </c>
      <c r="AL105" t="s">
        <v>272</v>
      </c>
      <c r="AM105">
        <f>1/26</f>
        <v>3.8461538461538464E-2</v>
      </c>
      <c r="AN105" t="s">
        <v>270</v>
      </c>
      <c r="AO105">
        <f>1/8</f>
        <v>0.125</v>
      </c>
      <c r="AP105" t="s">
        <v>430</v>
      </c>
      <c r="AQ105">
        <f>1/11</f>
        <v>9.0909090909090912E-2</v>
      </c>
      <c r="AR105" t="s">
        <v>274</v>
      </c>
      <c r="AS105">
        <f>1/21</f>
        <v>4.7619047619047616E-2</v>
      </c>
      <c r="AT105" t="s">
        <v>431</v>
      </c>
      <c r="AU105">
        <f>1/41</f>
        <v>2.4390243902439025E-2</v>
      </c>
      <c r="AV105" t="s">
        <v>276</v>
      </c>
      <c r="AW105">
        <f>1/34</f>
        <v>2.9411764705882353E-2</v>
      </c>
      <c r="AX105">
        <v>0</v>
      </c>
      <c r="AZ105">
        <v>0</v>
      </c>
      <c r="BB105">
        <v>0</v>
      </c>
      <c r="BD105">
        <f>1/13</f>
        <v>7.6923076923076927E-2</v>
      </c>
      <c r="BE105" s="132">
        <f t="shared" ref="BE105" si="195">AVERAGE(AE105,AG105,AI105,AK105,AM105,AO105,AQ105,AS105,AU105,AW105,AY105,BA105,BC105)</f>
        <v>9.1134724115355406E-2</v>
      </c>
      <c r="BF105" s="132">
        <f t="shared" ref="BF105" si="196">AVERAGE(D105,F105,H105,J105,L105,N105,P105,R105,T105,V105,X105,Z105,AB105,AE105,AG105,AI105,AK105,AM105,AO105,AQ105,AS105,AU105,AW105,AY105,BA105,BC105)</f>
        <v>7.4705156950494109E-2</v>
      </c>
      <c r="BG105">
        <f t="shared" si="182"/>
        <v>0.5710262159329591</v>
      </c>
    </row>
    <row r="106" spans="1:59" x14ac:dyDescent="0.25">
      <c r="A106">
        <v>28</v>
      </c>
      <c r="B106" s="132" t="s">
        <v>5</v>
      </c>
      <c r="C106" t="s">
        <v>291</v>
      </c>
      <c r="D106">
        <f>AVERAGE(D103:D105)</f>
        <v>0.11574074074074074</v>
      </c>
      <c r="E106" t="s">
        <v>429</v>
      </c>
      <c r="F106">
        <f>AVERAGE(F103:F105)</f>
        <v>5.4650578179989945E-2</v>
      </c>
      <c r="G106" t="s">
        <v>288</v>
      </c>
      <c r="H106">
        <f>AVERAGE(H103:H105)</f>
        <v>0.10958605664488018</v>
      </c>
      <c r="I106" t="s">
        <v>292</v>
      </c>
      <c r="J106">
        <f>AVERAGE(J103:J105)</f>
        <v>8.8888888888888892E-2</v>
      </c>
      <c r="K106" t="s">
        <v>294</v>
      </c>
      <c r="L106">
        <f>AVERAGE(L103:L105)</f>
        <v>4.830137183078359E-2</v>
      </c>
      <c r="M106" t="s">
        <v>296</v>
      </c>
      <c r="N106">
        <f>AVERAGE(N103:N105)</f>
        <v>3.3771106941838651E-2</v>
      </c>
      <c r="O106" t="s">
        <v>297</v>
      </c>
      <c r="P106">
        <f>AVERAGE(P103:P105)</f>
        <v>2.2796110314044316E-2</v>
      </c>
      <c r="Q106" t="s">
        <v>299</v>
      </c>
      <c r="R106">
        <f>AVERAGE(R103:R105)</f>
        <v>1.8047019802946054E-2</v>
      </c>
      <c r="S106" t="s">
        <v>290</v>
      </c>
      <c r="T106">
        <f>AVERAGE(T103:T105)</f>
        <v>2.2875816993464054E-2</v>
      </c>
      <c r="U106" t="s">
        <v>300</v>
      </c>
      <c r="V106">
        <f>AVERAGE(V103:V105)</f>
        <v>2.9080675422138838E-2</v>
      </c>
      <c r="W106">
        <v>0</v>
      </c>
      <c r="Y106">
        <v>0</v>
      </c>
      <c r="AA106">
        <v>0</v>
      </c>
      <c r="AC106" s="132">
        <f t="shared" si="169"/>
        <v>5.4373836575971536E-2</v>
      </c>
      <c r="AD106" t="s">
        <v>267</v>
      </c>
      <c r="AE106">
        <f>AVERAGE(AE103:AE105)</f>
        <v>0.2074074074074074</v>
      </c>
      <c r="AF106" t="s">
        <v>268</v>
      </c>
      <c r="AG106">
        <f>AVERAGE(AG103:AG105)</f>
        <v>7.5641025641025636E-2</v>
      </c>
      <c r="AH106" t="s">
        <v>269</v>
      </c>
      <c r="AI106">
        <f>AVERAGE(AI103:AI105)</f>
        <v>0.11203703703703705</v>
      </c>
      <c r="AJ106" t="s">
        <v>271</v>
      </c>
      <c r="AK106">
        <f>AVERAGE(AK103:AK105)</f>
        <v>0.10434472934472934</v>
      </c>
      <c r="AL106" t="s">
        <v>272</v>
      </c>
      <c r="AM106">
        <f>AVERAGE(AM103:AM105)</f>
        <v>3.2428355957767725E-2</v>
      </c>
      <c r="AN106" t="s">
        <v>270</v>
      </c>
      <c r="AO106">
        <f>AVERAGE(AO103:AO105)</f>
        <v>0.109006734006734</v>
      </c>
      <c r="AP106" t="s">
        <v>430</v>
      </c>
      <c r="AQ106">
        <f>AVERAGE(AQ103:AQ105)</f>
        <v>7.1817071817071823E-2</v>
      </c>
      <c r="AR106" t="s">
        <v>274</v>
      </c>
      <c r="AS106">
        <f>AVERAGE(AS103:AS105)</f>
        <v>3.8495850797017284E-2</v>
      </c>
      <c r="AT106" t="s">
        <v>431</v>
      </c>
      <c r="AU106">
        <f>AVERAGE(AU103:AU105)</f>
        <v>2.446995058185876E-2</v>
      </c>
      <c r="AV106" t="s">
        <v>276</v>
      </c>
      <c r="AW106">
        <f>AVERAGE(AW103:AW105)</f>
        <v>3.0832622904234153E-2</v>
      </c>
      <c r="AX106">
        <v>0</v>
      </c>
      <c r="AZ106">
        <v>0</v>
      </c>
      <c r="BB106">
        <v>0</v>
      </c>
      <c r="BD106">
        <f>AVERAGE(BD103:BD105)</f>
        <v>9.6011396011396008E-2</v>
      </c>
      <c r="BE106" s="132">
        <f t="shared" ref="BE106" si="197">AVERAGE(AE106,AG106,AI106,AK106,AM106,AO106,AQ106,AS106,AU106,AW106,AY106,BA106,BC106)</f>
        <v>8.0648078549488314E-2</v>
      </c>
      <c r="BF106" s="132">
        <f t="shared" ref="BF106" si="198">AVERAGE(D106,F106,H106,J106,L106,N106,P106,R106,T106,V106,X106,Z106,AB106,AE106,AG106,AI106,AK106,AM106,AO106,AQ106,AS106,AU106,AW106,AY106,BA106,BC106)</f>
        <v>6.7510957562729929E-2</v>
      </c>
      <c r="BG106">
        <f t="shared" si="182"/>
        <v>0.44623054726599465</v>
      </c>
    </row>
    <row r="107" spans="1:59" x14ac:dyDescent="0.25">
      <c r="A107">
        <v>29</v>
      </c>
      <c r="B107" s="132" t="s">
        <v>2</v>
      </c>
      <c r="C107" t="s">
        <v>432</v>
      </c>
      <c r="D107">
        <f>1/41</f>
        <v>2.4390243902439025E-2</v>
      </c>
      <c r="E107" t="s">
        <v>304</v>
      </c>
      <c r="F107">
        <f>4/15</f>
        <v>0.26666666666666666</v>
      </c>
      <c r="G107" t="s">
        <v>303</v>
      </c>
      <c r="H107">
        <f>2/11</f>
        <v>0.18181818181818182</v>
      </c>
      <c r="I107" t="s">
        <v>302</v>
      </c>
      <c r="J107">
        <f>1/7</f>
        <v>0.14285714285714285</v>
      </c>
      <c r="K107" t="s">
        <v>305</v>
      </c>
      <c r="L107">
        <f>1/10</f>
        <v>0.1</v>
      </c>
      <c r="M107" t="s">
        <v>306</v>
      </c>
      <c r="N107">
        <f>1/17</f>
        <v>5.8823529411764705E-2</v>
      </c>
      <c r="O107" t="s">
        <v>307</v>
      </c>
      <c r="P107">
        <f>1/21</f>
        <v>4.7619047619047616E-2</v>
      </c>
      <c r="Q107" t="s">
        <v>308</v>
      </c>
      <c r="R107">
        <f>1/34</f>
        <v>2.9411764705882353E-2</v>
      </c>
      <c r="S107" t="s">
        <v>309</v>
      </c>
      <c r="T107">
        <f>1/21</f>
        <v>4.7619047619047616E-2</v>
      </c>
      <c r="U107" t="s">
        <v>310</v>
      </c>
      <c r="V107">
        <f>1/26</f>
        <v>3.8461538461538464E-2</v>
      </c>
      <c r="W107" t="s">
        <v>311</v>
      </c>
      <c r="X107">
        <f>1/41</f>
        <v>2.4390243902439025E-2</v>
      </c>
      <c r="Y107">
        <v>0</v>
      </c>
      <c r="AA107">
        <v>0</v>
      </c>
      <c r="AC107" s="132">
        <f t="shared" si="169"/>
        <v>8.7459764269468179E-2</v>
      </c>
      <c r="AD107" t="s">
        <v>322</v>
      </c>
      <c r="AE107">
        <f>1/11</f>
        <v>9.0909090909090912E-2</v>
      </c>
      <c r="AF107" t="s">
        <v>324</v>
      </c>
      <c r="AG107">
        <f>1/15</f>
        <v>6.6666666666666666E-2</v>
      </c>
      <c r="AH107" t="s">
        <v>311</v>
      </c>
      <c r="AI107">
        <f>1/17</f>
        <v>5.8823529411764705E-2</v>
      </c>
      <c r="AJ107" t="s">
        <v>321</v>
      </c>
      <c r="AK107">
        <f>1/17</f>
        <v>5.8823529411764705E-2</v>
      </c>
      <c r="AL107" t="s">
        <v>339</v>
      </c>
      <c r="AM107">
        <f>1/34</f>
        <v>2.9411764705882353E-2</v>
      </c>
      <c r="AN107" t="s">
        <v>325</v>
      </c>
      <c r="AO107">
        <f>1/21</f>
        <v>4.7619047619047616E-2</v>
      </c>
      <c r="AP107" t="s">
        <v>326</v>
      </c>
      <c r="AQ107">
        <f>1/29</f>
        <v>3.4482758620689655E-2</v>
      </c>
      <c r="AR107" t="s">
        <v>328</v>
      </c>
      <c r="AS107">
        <f>1/67</f>
        <v>1.4925373134328358E-2</v>
      </c>
      <c r="AT107" t="s">
        <v>327</v>
      </c>
      <c r="AU107">
        <f>1/67</f>
        <v>1.4925373134328358E-2</v>
      </c>
      <c r="AV107" t="s">
        <v>433</v>
      </c>
      <c r="AW107">
        <f>1/81</f>
        <v>1.2345679012345678E-2</v>
      </c>
      <c r="AX107">
        <v>0</v>
      </c>
      <c r="AZ107">
        <v>0</v>
      </c>
      <c r="BB107">
        <v>0</v>
      </c>
      <c r="BD107">
        <f>1/15</f>
        <v>6.6666666666666666E-2</v>
      </c>
      <c r="BE107" s="132">
        <f t="shared" ref="BE107" si="199">AVERAGE(AE107,AG107,AI107,AK107,AM107,AO107,AQ107,AS107,AU107,AW107,AY107,BA107,BC107)</f>
        <v>4.2893281262590906E-2</v>
      </c>
      <c r="BF107" s="132">
        <f t="shared" ref="BF107" si="200">AVERAGE(D107,F107,H107,J107,L107,N107,P107,R107,T107,V107,X107,Z107,AB107,AE107,AG107,AI107,AK107,AM107,AO107,AQ107,AS107,AU107,AW107,AY107,BA107,BC107)</f>
        <v>6.6237629504288534E-2</v>
      </c>
      <c r="BG107">
        <f t="shared" si="182"/>
        <v>0.45765688625672585</v>
      </c>
    </row>
    <row r="108" spans="1:59" x14ac:dyDescent="0.25">
      <c r="A108">
        <v>29</v>
      </c>
      <c r="B108" s="132" t="s">
        <v>3</v>
      </c>
      <c r="C108" t="s">
        <v>432</v>
      </c>
      <c r="D108">
        <f>1/41</f>
        <v>2.4390243902439025E-2</v>
      </c>
      <c r="E108" t="s">
        <v>304</v>
      </c>
      <c r="F108">
        <f>1/4</f>
        <v>0.25</v>
      </c>
      <c r="G108" t="s">
        <v>303</v>
      </c>
      <c r="H108">
        <f>2/13</f>
        <v>0.15384615384615385</v>
      </c>
      <c r="I108" t="s">
        <v>302</v>
      </c>
      <c r="J108">
        <f>2/15</f>
        <v>0.13333333333333333</v>
      </c>
      <c r="K108" t="s">
        <v>305</v>
      </c>
      <c r="L108">
        <f>1/10</f>
        <v>0.1</v>
      </c>
      <c r="M108" t="s">
        <v>306</v>
      </c>
      <c r="N108">
        <f>1/21</f>
        <v>4.7619047619047616E-2</v>
      </c>
      <c r="O108" t="s">
        <v>307</v>
      </c>
      <c r="P108">
        <f>1/26</f>
        <v>3.8461538461538464E-2</v>
      </c>
      <c r="Q108" t="s">
        <v>308</v>
      </c>
      <c r="R108">
        <f>1/15</f>
        <v>6.6666666666666666E-2</v>
      </c>
      <c r="S108" t="s">
        <v>309</v>
      </c>
      <c r="T108">
        <f>1/26</f>
        <v>3.8461538461538464E-2</v>
      </c>
      <c r="U108" t="s">
        <v>310</v>
      </c>
      <c r="V108">
        <f>1/26</f>
        <v>3.8461538461538464E-2</v>
      </c>
      <c r="W108" t="s">
        <v>311</v>
      </c>
      <c r="X108">
        <f>1/26</f>
        <v>3.8461538461538464E-2</v>
      </c>
      <c r="Y108">
        <v>0</v>
      </c>
      <c r="AA108">
        <v>0</v>
      </c>
      <c r="AC108" s="132">
        <f t="shared" si="169"/>
        <v>8.4518327201254018E-2</v>
      </c>
      <c r="AD108" t="s">
        <v>322</v>
      </c>
      <c r="AE108">
        <f>1/12</f>
        <v>8.3333333333333329E-2</v>
      </c>
      <c r="AF108" t="s">
        <v>324</v>
      </c>
      <c r="AG108">
        <f>1/19</f>
        <v>5.2631578947368418E-2</v>
      </c>
      <c r="AH108" t="s">
        <v>311</v>
      </c>
      <c r="AI108">
        <f>1/19</f>
        <v>5.2631578947368418E-2</v>
      </c>
      <c r="AJ108" t="s">
        <v>321</v>
      </c>
      <c r="AK108">
        <f>1/23</f>
        <v>4.3478260869565216E-2</v>
      </c>
      <c r="AL108" t="s">
        <v>339</v>
      </c>
      <c r="AM108">
        <f>1/41</f>
        <v>2.4390243902439025E-2</v>
      </c>
      <c r="AN108" t="s">
        <v>325</v>
      </c>
      <c r="AO108">
        <f>1/23</f>
        <v>4.3478260869565216E-2</v>
      </c>
      <c r="AP108" t="s">
        <v>326</v>
      </c>
      <c r="AQ108">
        <f>1/41</f>
        <v>2.4390243902439025E-2</v>
      </c>
      <c r="AR108" t="s">
        <v>328</v>
      </c>
      <c r="AS108">
        <f>1/81</f>
        <v>1.2345679012345678E-2</v>
      </c>
      <c r="AT108" t="s">
        <v>327</v>
      </c>
      <c r="AU108">
        <f>1/67</f>
        <v>1.4925373134328358E-2</v>
      </c>
      <c r="AV108" t="s">
        <v>433</v>
      </c>
      <c r="AW108">
        <f>1/81</f>
        <v>1.2345679012345678E-2</v>
      </c>
      <c r="AX108">
        <v>0</v>
      </c>
      <c r="AZ108">
        <v>0</v>
      </c>
      <c r="BB108">
        <v>0</v>
      </c>
      <c r="BD108">
        <f>1/15</f>
        <v>6.6666666666666666E-2</v>
      </c>
      <c r="BE108" s="132">
        <f t="shared" ref="BE108" si="201">AVERAGE(AE108,AG108,AI108,AK108,AM108,AO108,AQ108,AS108,AU108,AW108,AY108,BA108,BC108)</f>
        <v>3.6395023193109839E-2</v>
      </c>
      <c r="BF108" s="132">
        <f t="shared" ref="BF108" si="202">AVERAGE(D108,F108,H108,J108,L108,N108,P108,R108,T108,V108,X108,Z108,AB108,AE108,AG108,AI108,AK108,AM108,AO108,AQ108,AS108,AU108,AW108,AY108,BA108,BC108)</f>
        <v>6.1602468149756791E-2</v>
      </c>
      <c r="BG108">
        <f t="shared" si="182"/>
        <v>0.36031849781155922</v>
      </c>
    </row>
    <row r="109" spans="1:59" x14ac:dyDescent="0.25">
      <c r="A109">
        <v>29</v>
      </c>
      <c r="B109" s="132" t="s">
        <v>4</v>
      </c>
      <c r="C109" t="s">
        <v>432</v>
      </c>
      <c r="D109">
        <f>1/34</f>
        <v>2.9411764705882353E-2</v>
      </c>
      <c r="E109" t="s">
        <v>304</v>
      </c>
      <c r="F109">
        <f>4/13</f>
        <v>0.30769230769230771</v>
      </c>
      <c r="G109" t="s">
        <v>303</v>
      </c>
      <c r="H109">
        <f>1/5</f>
        <v>0.2</v>
      </c>
      <c r="I109" t="s">
        <v>302</v>
      </c>
      <c r="J109">
        <f>2/11</f>
        <v>0.18181818181818182</v>
      </c>
      <c r="K109" t="s">
        <v>305</v>
      </c>
      <c r="L109">
        <f>2/13</f>
        <v>0.15384615384615385</v>
      </c>
      <c r="M109" t="s">
        <v>306</v>
      </c>
      <c r="N109">
        <f>1/13</f>
        <v>7.6923076923076927E-2</v>
      </c>
      <c r="O109" t="s">
        <v>307</v>
      </c>
      <c r="P109">
        <f>1/21</f>
        <v>4.7619047619047616E-2</v>
      </c>
      <c r="Q109" t="s">
        <v>308</v>
      </c>
      <c r="R109">
        <f>1/26</f>
        <v>3.8461538461538464E-2</v>
      </c>
      <c r="S109" t="s">
        <v>309</v>
      </c>
      <c r="T109">
        <f>1/21</f>
        <v>4.7619047619047616E-2</v>
      </c>
      <c r="U109" t="s">
        <v>310</v>
      </c>
      <c r="V109">
        <f>1/26</f>
        <v>3.8461538461538464E-2</v>
      </c>
      <c r="W109" t="s">
        <v>311</v>
      </c>
      <c r="X109">
        <f>1/34</f>
        <v>2.9411764705882353E-2</v>
      </c>
      <c r="Y109">
        <v>0</v>
      </c>
      <c r="AA109">
        <v>0</v>
      </c>
      <c r="AC109" s="132">
        <f t="shared" si="169"/>
        <v>0.10466040198660523</v>
      </c>
      <c r="AD109" t="s">
        <v>322</v>
      </c>
      <c r="AE109">
        <f>1/9</f>
        <v>0.1111111111111111</v>
      </c>
      <c r="AF109" t="s">
        <v>324</v>
      </c>
      <c r="AG109">
        <f>1/12</f>
        <v>8.3333333333333329E-2</v>
      </c>
      <c r="AH109" t="s">
        <v>311</v>
      </c>
      <c r="AI109">
        <f>1/15</f>
        <v>6.6666666666666666E-2</v>
      </c>
      <c r="AJ109" t="s">
        <v>321</v>
      </c>
      <c r="AK109">
        <f>1/17</f>
        <v>5.8823529411764705E-2</v>
      </c>
      <c r="AL109" t="s">
        <v>339</v>
      </c>
      <c r="AM109">
        <f>1/34</f>
        <v>2.9411764705882353E-2</v>
      </c>
      <c r="AN109" t="s">
        <v>325</v>
      </c>
      <c r="AO109">
        <f>1/21</f>
        <v>4.7619047619047616E-2</v>
      </c>
      <c r="AP109" t="s">
        <v>326</v>
      </c>
      <c r="AQ109">
        <f>1/34</f>
        <v>2.9411764705882353E-2</v>
      </c>
      <c r="AR109" t="s">
        <v>328</v>
      </c>
      <c r="AS109">
        <f>1/51</f>
        <v>1.9607843137254902E-2</v>
      </c>
      <c r="AT109" t="s">
        <v>327</v>
      </c>
      <c r="AU109">
        <f>1/41</f>
        <v>2.4390243902439025E-2</v>
      </c>
      <c r="AV109" t="s">
        <v>433</v>
      </c>
      <c r="AW109">
        <f>1/51</f>
        <v>1.9607843137254902E-2</v>
      </c>
      <c r="AX109">
        <v>0</v>
      </c>
      <c r="AZ109">
        <v>0</v>
      </c>
      <c r="BB109">
        <v>0</v>
      </c>
      <c r="BD109">
        <f>1/15</f>
        <v>6.6666666666666666E-2</v>
      </c>
      <c r="BE109" s="132">
        <f t="shared" ref="BE109" si="203">AVERAGE(AE109,AG109,AI109,AK109,AM109,AO109,AQ109,AS109,AU109,AW109,AY109,BA109,BC109)</f>
        <v>4.8998314773063698E-2</v>
      </c>
      <c r="BF109" s="132">
        <f t="shared" ref="BF109" si="204">AVERAGE(D109,F109,H109,J109,L109,N109,P109,R109,T109,V109,X109,Z109,AB109,AE109,AG109,AI109,AK109,AM109,AO109,AQ109,AS109,AU109,AW109,AY109,BA109,BC109)</f>
        <v>7.8154646170633058E-2</v>
      </c>
      <c r="BG109">
        <f t="shared" si="182"/>
        <v>0.70791423624996086</v>
      </c>
    </row>
    <row r="110" spans="1:59" x14ac:dyDescent="0.25">
      <c r="A110">
        <v>29</v>
      </c>
      <c r="B110" s="132" t="s">
        <v>5</v>
      </c>
      <c r="C110" t="s">
        <v>432</v>
      </c>
      <c r="D110">
        <f>AVERAGE(D107:D109)</f>
        <v>2.6064084170253465E-2</v>
      </c>
      <c r="E110" t="s">
        <v>304</v>
      </c>
      <c r="F110">
        <f>AVERAGE(F107:F109)</f>
        <v>0.27478632478632475</v>
      </c>
      <c r="G110" t="s">
        <v>303</v>
      </c>
      <c r="H110">
        <f>AVERAGE(H107:H109)</f>
        <v>0.17855477855477855</v>
      </c>
      <c r="I110" t="s">
        <v>302</v>
      </c>
      <c r="J110">
        <f>AVERAGE(J107:J109)</f>
        <v>0.15266955266955268</v>
      </c>
      <c r="K110" t="s">
        <v>305</v>
      </c>
      <c r="L110">
        <f>AVERAGE(L107:L109)</f>
        <v>0.11794871794871796</v>
      </c>
      <c r="M110" t="s">
        <v>306</v>
      </c>
      <c r="N110">
        <f>AVERAGE(N107:N109)</f>
        <v>6.1121884651296421E-2</v>
      </c>
      <c r="O110" t="s">
        <v>307</v>
      </c>
      <c r="P110">
        <f>AVERAGE(P107:P109)</f>
        <v>4.4566544566544568E-2</v>
      </c>
      <c r="Q110" t="s">
        <v>308</v>
      </c>
      <c r="R110">
        <f>AVERAGE(R107:R109)</f>
        <v>4.4846656611362494E-2</v>
      </c>
      <c r="S110" t="s">
        <v>309</v>
      </c>
      <c r="T110">
        <f>AVERAGE(T107:T109)</f>
        <v>4.4566544566544568E-2</v>
      </c>
      <c r="U110" t="s">
        <v>310</v>
      </c>
      <c r="V110">
        <f>AVERAGE(V107:V109)</f>
        <v>3.8461538461538464E-2</v>
      </c>
      <c r="W110" t="s">
        <v>311</v>
      </c>
      <c r="X110">
        <f>AVERAGE(X107:X109)</f>
        <v>3.0754515689953282E-2</v>
      </c>
      <c r="Y110">
        <v>0</v>
      </c>
      <c r="AA110">
        <v>0</v>
      </c>
      <c r="AC110" s="132">
        <f t="shared" si="169"/>
        <v>9.221283115244247E-2</v>
      </c>
      <c r="AD110" t="s">
        <v>322</v>
      </c>
      <c r="AE110">
        <f>AVERAGE(AE107:AE109)</f>
        <v>9.5117845117845115E-2</v>
      </c>
      <c r="AF110" t="s">
        <v>324</v>
      </c>
      <c r="AG110">
        <f>AVERAGE(AG107:AG109)</f>
        <v>6.7543859649122809E-2</v>
      </c>
      <c r="AH110" t="s">
        <v>311</v>
      </c>
      <c r="AI110">
        <f>AVERAGE(AI107:AI109)</f>
        <v>5.9373925008599927E-2</v>
      </c>
      <c r="AJ110" t="s">
        <v>321</v>
      </c>
      <c r="AK110">
        <f>AVERAGE(AK107:AK109)</f>
        <v>5.3708439897698211E-2</v>
      </c>
      <c r="AL110" t="s">
        <v>339</v>
      </c>
      <c r="AM110">
        <f>AVERAGE(AM107:AM109)</f>
        <v>2.7737924438067912E-2</v>
      </c>
      <c r="AN110" t="s">
        <v>325</v>
      </c>
      <c r="AO110">
        <f>AVERAGE(AO107:AO109)</f>
        <v>4.6238785369220152E-2</v>
      </c>
      <c r="AP110" t="s">
        <v>326</v>
      </c>
      <c r="AQ110">
        <f>AVERAGE(AQ107:AQ109)</f>
        <v>2.9428255743003676E-2</v>
      </c>
      <c r="AR110" t="s">
        <v>328</v>
      </c>
      <c r="AS110">
        <f>AVERAGE(AS107:AS109)</f>
        <v>1.5626298427976314E-2</v>
      </c>
      <c r="AT110" t="s">
        <v>327</v>
      </c>
      <c r="AU110">
        <f>AVERAGE(AU107:AU109)</f>
        <v>1.8080330057031913E-2</v>
      </c>
      <c r="AV110" t="s">
        <v>433</v>
      </c>
      <c r="AW110">
        <f>AVERAGE(AW107:AW109)</f>
        <v>1.476640038731542E-2</v>
      </c>
      <c r="AX110">
        <v>0</v>
      </c>
      <c r="AZ110">
        <v>0</v>
      </c>
      <c r="BB110">
        <v>0</v>
      </c>
      <c r="BD110">
        <f>AVERAGE(BD107:BD109)</f>
        <v>6.6666666666666666E-2</v>
      </c>
      <c r="BE110" s="132">
        <f t="shared" ref="BE110" si="205">AVERAGE(AE110,AG110,AI110,AK110,AM110,AO110,AQ110,AS110,AU110,AW110,AY110,BA110,BC110)</f>
        <v>4.2762206409588138E-2</v>
      </c>
      <c r="BF110" s="132">
        <f t="shared" ref="BF110" si="206">AVERAGE(D110,F110,H110,J110,L110,N110,P110,R110,T110,V110,X110,Z110,AB110,AE110,AG110,AI110,AK110,AM110,AO110,AQ110,AS110,AU110,AW110,AY110,BA110,BC110)</f>
        <v>6.8664914608226116E-2</v>
      </c>
      <c r="BG110">
        <f t="shared" si="182"/>
        <v>0.50862987343941501</v>
      </c>
    </row>
    <row r="111" spans="1:59" x14ac:dyDescent="0.25">
      <c r="A111">
        <v>30</v>
      </c>
      <c r="B111" s="132" t="s">
        <v>2</v>
      </c>
      <c r="C111" t="s">
        <v>330</v>
      </c>
      <c r="D111">
        <f>1/9</f>
        <v>0.1111111111111111</v>
      </c>
      <c r="E111" t="s">
        <v>434</v>
      </c>
      <c r="F111">
        <f>1/17</f>
        <v>5.8823529411764705E-2</v>
      </c>
      <c r="G111" t="s">
        <v>332</v>
      </c>
      <c r="H111">
        <f>1/17</f>
        <v>5.8823529411764705E-2</v>
      </c>
      <c r="I111" t="s">
        <v>334</v>
      </c>
      <c r="J111">
        <f>1/17</f>
        <v>5.8823529411764705E-2</v>
      </c>
      <c r="K111" t="s">
        <v>333</v>
      </c>
      <c r="L111">
        <f>1/23</f>
        <v>4.3478260869565216E-2</v>
      </c>
      <c r="M111" t="s">
        <v>335</v>
      </c>
      <c r="N111">
        <f>1/34</f>
        <v>2.9411764705882353E-2</v>
      </c>
      <c r="O111" t="s">
        <v>336</v>
      </c>
      <c r="P111">
        <f>1/34</f>
        <v>2.9411764705882353E-2</v>
      </c>
      <c r="Q111" t="s">
        <v>337</v>
      </c>
      <c r="R111">
        <f>1/51</f>
        <v>1.9607843137254902E-2</v>
      </c>
      <c r="S111" t="s">
        <v>338</v>
      </c>
      <c r="T111">
        <f>1/41</f>
        <v>2.4390243902439025E-2</v>
      </c>
      <c r="U111" t="s">
        <v>206</v>
      </c>
      <c r="V111">
        <f>1/34</f>
        <v>2.9411764705882353E-2</v>
      </c>
      <c r="W111">
        <v>0</v>
      </c>
      <c r="Y111">
        <v>0</v>
      </c>
      <c r="AA111">
        <v>0</v>
      </c>
      <c r="AC111" s="132">
        <f t="shared" si="169"/>
        <v>4.6329334137331153E-2</v>
      </c>
      <c r="AD111" t="s">
        <v>435</v>
      </c>
      <c r="AE111">
        <f>1/6</f>
        <v>0.16666666666666666</v>
      </c>
      <c r="AF111" t="s">
        <v>313</v>
      </c>
      <c r="AG111">
        <f>2/7</f>
        <v>0.2857142857142857</v>
      </c>
      <c r="AH111" t="s">
        <v>314</v>
      </c>
      <c r="AI111">
        <f>1/11</f>
        <v>9.0909090909090912E-2</v>
      </c>
      <c r="AJ111" t="s">
        <v>436</v>
      </c>
      <c r="AK111">
        <f>1/15</f>
        <v>6.6666666666666666E-2</v>
      </c>
      <c r="AL111" t="s">
        <v>316</v>
      </c>
      <c r="AM111">
        <f>1/23</f>
        <v>4.3478260869565216E-2</v>
      </c>
      <c r="AN111" t="s">
        <v>317</v>
      </c>
      <c r="AO111">
        <f>1/19</f>
        <v>5.2631578947368418E-2</v>
      </c>
      <c r="AP111" t="s">
        <v>312</v>
      </c>
      <c r="AQ111">
        <f>1/51</f>
        <v>1.9607843137254902E-2</v>
      </c>
      <c r="AR111" t="s">
        <v>72</v>
      </c>
      <c r="AS111">
        <f>1/26</f>
        <v>3.8461538461538464E-2</v>
      </c>
      <c r="AT111" t="s">
        <v>104</v>
      </c>
      <c r="AU111">
        <f>1/34</f>
        <v>2.9411764705882353E-2</v>
      </c>
      <c r="AV111" t="s">
        <v>320</v>
      </c>
      <c r="AW111">
        <f>1/51</f>
        <v>1.9607843137254902E-2</v>
      </c>
      <c r="AX111">
        <v>0</v>
      </c>
      <c r="AZ111">
        <v>0</v>
      </c>
      <c r="BB111">
        <v>0</v>
      </c>
      <c r="BD111">
        <f>1/12</f>
        <v>8.3333333333333329E-2</v>
      </c>
      <c r="BE111" s="132">
        <f t="shared" ref="BE111" si="207">AVERAGE(AE111,AG111,AI111,AK111,AM111,AO111,AQ111,AS111,AU111,AW111,AY111,BA111,BC111)</f>
        <v>8.1315553921557426E-2</v>
      </c>
      <c r="BF111" s="132">
        <f t="shared" ref="BF111" si="208">AVERAGE(D111,F111,H111,J111,L111,N111,P111,R111,T111,V111,X111,Z111,AB111,AE111,AG111,AI111,AK111,AM111,AO111,AQ111,AS111,AU111,AW111,AY111,BA111,BC111)</f>
        <v>6.3822444029444272E-2</v>
      </c>
      <c r="BG111">
        <f t="shared" si="182"/>
        <v>0.35978221392221865</v>
      </c>
    </row>
    <row r="112" spans="1:59" x14ac:dyDescent="0.25">
      <c r="A112">
        <v>30</v>
      </c>
      <c r="B112" s="132" t="s">
        <v>3</v>
      </c>
      <c r="C112" t="s">
        <v>330</v>
      </c>
      <c r="D112">
        <f>1/10</f>
        <v>0.1</v>
      </c>
      <c r="E112" t="s">
        <v>434</v>
      </c>
      <c r="F112">
        <f>1/17</f>
        <v>5.8823529411764705E-2</v>
      </c>
      <c r="G112" t="s">
        <v>332</v>
      </c>
      <c r="H112">
        <f>1/19</f>
        <v>5.2631578947368418E-2</v>
      </c>
      <c r="I112" t="s">
        <v>334</v>
      </c>
      <c r="J112">
        <f>1/19</f>
        <v>5.2631578947368418E-2</v>
      </c>
      <c r="K112" t="s">
        <v>333</v>
      </c>
      <c r="L112">
        <f>1/34</f>
        <v>2.9411764705882353E-2</v>
      </c>
      <c r="M112" t="s">
        <v>335</v>
      </c>
      <c r="N112">
        <f>1/23</f>
        <v>4.3478260869565216E-2</v>
      </c>
      <c r="O112" t="s">
        <v>336</v>
      </c>
      <c r="P112">
        <f>1/19</f>
        <v>5.2631578947368418E-2</v>
      </c>
      <c r="Q112" t="s">
        <v>337</v>
      </c>
      <c r="R112">
        <f>1/81</f>
        <v>1.2345679012345678E-2</v>
      </c>
      <c r="S112" t="s">
        <v>338</v>
      </c>
      <c r="T112">
        <f>1/41</f>
        <v>2.4390243902439025E-2</v>
      </c>
      <c r="U112" t="s">
        <v>206</v>
      </c>
      <c r="V112">
        <f>1/34</f>
        <v>2.9411764705882353E-2</v>
      </c>
      <c r="W112">
        <v>0</v>
      </c>
      <c r="Y112">
        <v>0</v>
      </c>
      <c r="AA112">
        <v>0</v>
      </c>
      <c r="AC112" s="132">
        <f t="shared" si="169"/>
        <v>4.5575597944998457E-2</v>
      </c>
      <c r="AD112" t="s">
        <v>435</v>
      </c>
      <c r="AE112">
        <f>2/15</f>
        <v>0.13333333333333333</v>
      </c>
      <c r="AF112" t="s">
        <v>313</v>
      </c>
      <c r="AG112">
        <f>5/18</f>
        <v>0.27777777777777779</v>
      </c>
      <c r="AH112" t="s">
        <v>314</v>
      </c>
      <c r="AI112">
        <f>2/17</f>
        <v>0.11764705882352941</v>
      </c>
      <c r="AJ112" t="s">
        <v>436</v>
      </c>
      <c r="AK112">
        <f>1/15</f>
        <v>6.6666666666666666E-2</v>
      </c>
      <c r="AL112" t="s">
        <v>316</v>
      </c>
      <c r="AM112">
        <f>1/26</f>
        <v>3.8461538461538464E-2</v>
      </c>
      <c r="AN112" t="s">
        <v>317</v>
      </c>
      <c r="AO112">
        <f>1/19</f>
        <v>5.2631578947368418E-2</v>
      </c>
      <c r="AP112" t="s">
        <v>312</v>
      </c>
      <c r="AQ112">
        <f>1/7</f>
        <v>0.14285714285714285</v>
      </c>
      <c r="AR112" t="s">
        <v>72</v>
      </c>
      <c r="AS112">
        <f>1/21</f>
        <v>4.7619047619047616E-2</v>
      </c>
      <c r="AT112" t="s">
        <v>104</v>
      </c>
      <c r="AU112">
        <f>1/26</f>
        <v>3.8461538461538464E-2</v>
      </c>
      <c r="AV112" t="s">
        <v>320</v>
      </c>
      <c r="AW112">
        <f>1/41</f>
        <v>2.4390243902439025E-2</v>
      </c>
      <c r="AX112">
        <v>0</v>
      </c>
      <c r="AZ112">
        <v>0</v>
      </c>
      <c r="BB112">
        <v>0</v>
      </c>
      <c r="BD112">
        <f>2/19</f>
        <v>0.10526315789473684</v>
      </c>
      <c r="BE112" s="132">
        <f t="shared" ref="BE112" si="209">AVERAGE(AE112,AG112,AI112,AK112,AM112,AO112,AQ112,AS112,AU112,AW112,AY112,BA112,BC112)</f>
        <v>9.3984592685038199E-2</v>
      </c>
      <c r="BF112" s="132">
        <f t="shared" ref="BF112" si="210">AVERAGE(D112,F112,H112,J112,L112,N112,P112,R112,T112,V112,X112,Z112,AB112,AE112,AG112,AI112,AK112,AM112,AO112,AQ112,AS112,AU112,AW112,AY112,BA112,BC112)</f>
        <v>6.9780095315018345E-2</v>
      </c>
      <c r="BG112">
        <f t="shared" si="182"/>
        <v>0.50086506419510357</v>
      </c>
    </row>
    <row r="113" spans="1:59" x14ac:dyDescent="0.25">
      <c r="A113">
        <v>30</v>
      </c>
      <c r="B113" s="132" t="s">
        <v>4</v>
      </c>
      <c r="C113" t="s">
        <v>330</v>
      </c>
      <c r="D113">
        <f>1/9</f>
        <v>0.1111111111111111</v>
      </c>
      <c r="E113" t="s">
        <v>434</v>
      </c>
      <c r="F113">
        <f>1/17</f>
        <v>5.8823529411764705E-2</v>
      </c>
      <c r="G113" t="s">
        <v>332</v>
      </c>
      <c r="H113">
        <f>1/17</f>
        <v>5.8823529411764705E-2</v>
      </c>
      <c r="I113" t="s">
        <v>334</v>
      </c>
      <c r="J113">
        <f>1/21</f>
        <v>4.7619047619047616E-2</v>
      </c>
      <c r="K113" t="s">
        <v>333</v>
      </c>
      <c r="L113">
        <f>1/26</f>
        <v>3.8461538461538464E-2</v>
      </c>
      <c r="M113" t="s">
        <v>335</v>
      </c>
      <c r="N113">
        <f>1/21</f>
        <v>4.7619047619047616E-2</v>
      </c>
      <c r="O113" t="s">
        <v>336</v>
      </c>
      <c r="P113">
        <f>1/21</f>
        <v>4.7619047619047616E-2</v>
      </c>
      <c r="Q113" t="s">
        <v>337</v>
      </c>
      <c r="R113">
        <f>1/81</f>
        <v>1.2345679012345678E-2</v>
      </c>
      <c r="S113" t="s">
        <v>338</v>
      </c>
      <c r="T113">
        <f>1/34</f>
        <v>2.9411764705882353E-2</v>
      </c>
      <c r="U113" t="s">
        <v>206</v>
      </c>
      <c r="V113">
        <f>1/34</f>
        <v>2.9411764705882353E-2</v>
      </c>
      <c r="W113">
        <v>0</v>
      </c>
      <c r="Y113">
        <v>0</v>
      </c>
      <c r="AA113">
        <v>0</v>
      </c>
      <c r="AC113" s="132">
        <f t="shared" si="169"/>
        <v>4.812460596774322E-2</v>
      </c>
      <c r="AD113" t="s">
        <v>435</v>
      </c>
      <c r="AE113">
        <f>1/6</f>
        <v>0.16666666666666666</v>
      </c>
      <c r="AF113" t="s">
        <v>313</v>
      </c>
      <c r="AG113">
        <f>4/13</f>
        <v>0.30769230769230771</v>
      </c>
      <c r="AH113" t="s">
        <v>314</v>
      </c>
      <c r="AI113">
        <f>1/8</f>
        <v>0.125</v>
      </c>
      <c r="AJ113" t="s">
        <v>436</v>
      </c>
      <c r="AK113">
        <f>1/13</f>
        <v>7.6923076923076927E-2</v>
      </c>
      <c r="AL113" t="s">
        <v>316</v>
      </c>
      <c r="AM113">
        <f>1/15</f>
        <v>6.6666666666666666E-2</v>
      </c>
      <c r="AN113" t="s">
        <v>317</v>
      </c>
      <c r="AO113">
        <f>1/21</f>
        <v>4.7619047619047616E-2</v>
      </c>
      <c r="AP113" t="s">
        <v>312</v>
      </c>
      <c r="AQ113">
        <f>1/21</f>
        <v>4.7619047619047616E-2</v>
      </c>
      <c r="AR113" t="s">
        <v>72</v>
      </c>
      <c r="AS113">
        <f>1/21</f>
        <v>4.7619047619047616E-2</v>
      </c>
      <c r="AT113" t="s">
        <v>104</v>
      </c>
      <c r="AU113">
        <f>1/34</f>
        <v>2.9411764705882353E-2</v>
      </c>
      <c r="AV113" t="s">
        <v>320</v>
      </c>
      <c r="AW113">
        <f>1/41</f>
        <v>2.4390243902439025E-2</v>
      </c>
      <c r="AX113">
        <v>0</v>
      </c>
      <c r="AZ113">
        <v>0</v>
      </c>
      <c r="BB113">
        <v>0</v>
      </c>
      <c r="BD113">
        <f>1/11</f>
        <v>9.0909090909090912E-2</v>
      </c>
      <c r="BE113" s="132">
        <f t="shared" ref="BE113" si="211">AVERAGE(AE113,AG113,AI113,AK113,AM113,AO113,AQ113,AS113,AU113,AW113,AY113,BA113,BC113)</f>
        <v>9.396078694141824E-2</v>
      </c>
      <c r="BF113" s="132">
        <f t="shared" ref="BF113" si="212">AVERAGE(D113,F113,H113,J113,L113,N113,P113,R113,T113,V113,X113,Z113,AB113,AE113,AG113,AI113,AK113,AM113,AO113,AQ113,AS113,AU113,AW113,AY113,BA113,BC113)</f>
        <v>7.1042696454580723E-2</v>
      </c>
      <c r="BG113">
        <f t="shared" si="182"/>
        <v>0.51176302000070528</v>
      </c>
    </row>
    <row r="114" spans="1:59" x14ac:dyDescent="0.25">
      <c r="A114">
        <v>30</v>
      </c>
      <c r="B114" s="132" t="s">
        <v>5</v>
      </c>
      <c r="C114" t="s">
        <v>330</v>
      </c>
      <c r="D114">
        <f>AVERAGE(D111:D113)</f>
        <v>0.1074074074074074</v>
      </c>
      <c r="E114" t="s">
        <v>434</v>
      </c>
      <c r="F114">
        <f>AVERAGE(F111:F113)</f>
        <v>5.8823529411764698E-2</v>
      </c>
      <c r="G114" t="s">
        <v>332</v>
      </c>
      <c r="H114">
        <f>AVERAGE(H111:H113)</f>
        <v>5.6759545923632609E-2</v>
      </c>
      <c r="I114" t="s">
        <v>334</v>
      </c>
      <c r="J114">
        <f>AVERAGE(J111:J113)</f>
        <v>5.3024718659393587E-2</v>
      </c>
      <c r="K114" t="s">
        <v>333</v>
      </c>
      <c r="L114">
        <f>AVERAGE(L111:L113)</f>
        <v>3.7117188012328682E-2</v>
      </c>
      <c r="M114" t="s">
        <v>335</v>
      </c>
      <c r="N114">
        <f>AVERAGE(N111:N113)</f>
        <v>4.0169691064831731E-2</v>
      </c>
      <c r="O114" t="s">
        <v>336</v>
      </c>
      <c r="P114">
        <f>AVERAGE(P111:P113)</f>
        <v>4.3220797090766129E-2</v>
      </c>
      <c r="Q114" t="s">
        <v>337</v>
      </c>
      <c r="R114">
        <f>AVERAGE(R111:R113)</f>
        <v>1.476640038731542E-2</v>
      </c>
      <c r="S114" t="s">
        <v>338</v>
      </c>
      <c r="T114">
        <f>AVERAGE(T111:T113)</f>
        <v>2.6064084170253465E-2</v>
      </c>
      <c r="U114" t="s">
        <v>206</v>
      </c>
      <c r="V114">
        <f>AVERAGE(V111:V113)</f>
        <v>2.9411764705882349E-2</v>
      </c>
      <c r="W114">
        <v>0</v>
      </c>
      <c r="Y114">
        <v>0</v>
      </c>
      <c r="AA114">
        <v>0</v>
      </c>
      <c r="AC114" s="132">
        <f t="shared" si="169"/>
        <v>4.6676512683357603E-2</v>
      </c>
      <c r="AD114" t="s">
        <v>435</v>
      </c>
      <c r="AE114">
        <f>AVERAGE(AE111:AE113)</f>
        <v>0.15555555555555556</v>
      </c>
      <c r="AF114" t="s">
        <v>313</v>
      </c>
      <c r="AG114">
        <f>AVERAGE(AG111:AG113)</f>
        <v>0.29039479039479038</v>
      </c>
      <c r="AH114" t="s">
        <v>314</v>
      </c>
      <c r="AI114">
        <f>AVERAGE(AI111:AI113)</f>
        <v>0.11118538324420678</v>
      </c>
      <c r="AJ114" t="s">
        <v>436</v>
      </c>
      <c r="AK114">
        <f>AVERAGE(AK111:AK113)</f>
        <v>7.0085470085470086E-2</v>
      </c>
      <c r="AL114" t="s">
        <v>316</v>
      </c>
      <c r="AM114">
        <f>AVERAGE(AM111:AM113)</f>
        <v>4.9535488665923444E-2</v>
      </c>
      <c r="AN114" t="s">
        <v>317</v>
      </c>
      <c r="AO114">
        <f>AVERAGE(AO111:AO113)</f>
        <v>5.0960735171261484E-2</v>
      </c>
      <c r="AP114" t="s">
        <v>312</v>
      </c>
      <c r="AQ114">
        <f>AVERAGE(AQ111:AQ113)</f>
        <v>7.002801120448178E-2</v>
      </c>
      <c r="AR114" t="s">
        <v>72</v>
      </c>
      <c r="AS114">
        <f>AVERAGE(AS111:AS113)</f>
        <v>4.4566544566544568E-2</v>
      </c>
      <c r="AT114" t="s">
        <v>104</v>
      </c>
      <c r="AU114">
        <f>AVERAGE(AU111:AU113)</f>
        <v>3.2428355957767725E-2</v>
      </c>
      <c r="AV114" t="s">
        <v>320</v>
      </c>
      <c r="AW114">
        <f>AVERAGE(AW111:AW113)</f>
        <v>2.2796110314044316E-2</v>
      </c>
      <c r="AX114">
        <v>0</v>
      </c>
      <c r="AZ114">
        <v>0</v>
      </c>
      <c r="BB114">
        <v>0</v>
      </c>
      <c r="BD114">
        <f>AVERAGE(BD111:BD113)</f>
        <v>9.3168527379053678E-2</v>
      </c>
      <c r="BE114" s="132">
        <f t="shared" ref="BE114" si="213">AVERAGE(AE114,AG114,AI114,AK114,AM114,AO114,AQ114,AS114,AU114,AW114,AY114,BA114,BC114)</f>
        <v>8.9753644516004594E-2</v>
      </c>
      <c r="BF114" s="132">
        <f t="shared" ref="BF114" si="214">AVERAGE(D114,F114,H114,J114,L114,N114,P114,R114,T114,V114,X114,Z114,AB114,AE114,AG114,AI114,AK114,AM114,AO114,AQ114,AS114,AU114,AW114,AY114,BA114,BC114)</f>
        <v>6.8215078599681109E-2</v>
      </c>
      <c r="BG114">
        <f t="shared" si="182"/>
        <v>0.45747009937267591</v>
      </c>
    </row>
    <row r="115" spans="1:59" x14ac:dyDescent="0.25">
      <c r="A115">
        <v>31</v>
      </c>
      <c r="B115" s="132" t="s">
        <v>2</v>
      </c>
      <c r="C115" t="s">
        <v>437</v>
      </c>
      <c r="D115">
        <f>1/8</f>
        <v>0.125</v>
      </c>
      <c r="E115" t="s">
        <v>438</v>
      </c>
      <c r="F115">
        <f>1/8</f>
        <v>0.125</v>
      </c>
      <c r="G115" t="s">
        <v>346</v>
      </c>
      <c r="H115">
        <f>1/29</f>
        <v>3.4482758620689655E-2</v>
      </c>
      <c r="I115" t="s">
        <v>340</v>
      </c>
      <c r="J115">
        <f>2/11</f>
        <v>0.18181818181818182</v>
      </c>
      <c r="K115" t="s">
        <v>341</v>
      </c>
      <c r="L115">
        <f>1/7</f>
        <v>0.14285714285714285</v>
      </c>
      <c r="M115" t="s">
        <v>342</v>
      </c>
      <c r="N115">
        <f>1/9</f>
        <v>0.1111111111111111</v>
      </c>
      <c r="O115" t="s">
        <v>439</v>
      </c>
      <c r="P115">
        <f>1/8</f>
        <v>0.125</v>
      </c>
      <c r="Q115" t="s">
        <v>440</v>
      </c>
      <c r="R115">
        <f>1/12</f>
        <v>8.3333333333333329E-2</v>
      </c>
      <c r="S115" t="s">
        <v>345</v>
      </c>
      <c r="T115">
        <f>1/21</f>
        <v>4.7619047619047616E-2</v>
      </c>
      <c r="U115" t="s">
        <v>441</v>
      </c>
      <c r="V115">
        <f>1/34</f>
        <v>2.9411764705882353E-2</v>
      </c>
      <c r="W115" t="s">
        <v>347</v>
      </c>
      <c r="X115">
        <f>1/34</f>
        <v>2.9411764705882353E-2</v>
      </c>
      <c r="Y115" t="s">
        <v>348</v>
      </c>
      <c r="Z115">
        <f>1/29</f>
        <v>3.4482758620689655E-2</v>
      </c>
      <c r="AA115" t="s">
        <v>349</v>
      </c>
      <c r="AB115">
        <f>1/51</f>
        <v>1.9607843137254902E-2</v>
      </c>
      <c r="AC115" s="132">
        <f t="shared" si="169"/>
        <v>8.3779669733016579E-2</v>
      </c>
      <c r="AD115" t="s">
        <v>360</v>
      </c>
      <c r="AE115">
        <f>1/13</f>
        <v>7.6923076923076927E-2</v>
      </c>
      <c r="AF115" t="s">
        <v>370</v>
      </c>
      <c r="AG115">
        <f>1/41</f>
        <v>2.4390243902439025E-2</v>
      </c>
      <c r="AH115" t="s">
        <v>361</v>
      </c>
      <c r="AI115">
        <f>1/9</f>
        <v>0.1111111111111111</v>
      </c>
      <c r="AJ115" t="s">
        <v>442</v>
      </c>
      <c r="AK115">
        <f>1/15</f>
        <v>6.6666666666666666E-2</v>
      </c>
      <c r="AL115" t="s">
        <v>362</v>
      </c>
      <c r="AM115">
        <f>1/15</f>
        <v>6.6666666666666666E-2</v>
      </c>
      <c r="AN115" t="s">
        <v>365</v>
      </c>
      <c r="AO115">
        <f>1/15</f>
        <v>6.6666666666666666E-2</v>
      </c>
      <c r="AP115" t="s">
        <v>363</v>
      </c>
      <c r="AQ115">
        <f>1/17</f>
        <v>5.8823529411764705E-2</v>
      </c>
      <c r="AR115" t="s">
        <v>366</v>
      </c>
      <c r="AS115">
        <f>1/26</f>
        <v>3.8461538461538464E-2</v>
      </c>
      <c r="AT115" t="s">
        <v>367</v>
      </c>
      <c r="AU115">
        <f>1/23</f>
        <v>4.3478260869565216E-2</v>
      </c>
      <c r="AV115" t="s">
        <v>369</v>
      </c>
      <c r="AW115">
        <f>1/34</f>
        <v>2.9411764705882353E-2</v>
      </c>
      <c r="AX115" t="s">
        <v>368</v>
      </c>
      <c r="AY115">
        <f>1/41</f>
        <v>2.4390243902439025E-2</v>
      </c>
      <c r="AZ115" t="s">
        <v>443</v>
      </c>
      <c r="BA115">
        <f>1/51</f>
        <v>1.9607843137254902E-2</v>
      </c>
      <c r="BB115">
        <v>0</v>
      </c>
      <c r="BD115">
        <f>1/10</f>
        <v>0.1</v>
      </c>
      <c r="BE115" s="132">
        <f t="shared" ref="BE115" si="215">AVERAGE(AE115,AG115,AI115,AK115,AM115,AO115,AQ115,AS115,AU115,AW115,AY115,BA115,BC115)</f>
        <v>5.2216467702089313E-2</v>
      </c>
      <c r="BF115" s="132">
        <f t="shared" ref="BF115" si="216">AVERAGE(D115,F115,H115,J115,L115,N115,P115,R115,T115,V115,X115,Z115,AB115,AE115,AG115,AI115,AK115,AM115,AO115,AQ115,AS115,AU115,AW115,AY115,BA115,BC115)</f>
        <v>6.8629332758171485E-2</v>
      </c>
      <c r="BG115">
        <f t="shared" si="182"/>
        <v>0.81573331895428725</v>
      </c>
    </row>
    <row r="116" spans="1:59" x14ac:dyDescent="0.25">
      <c r="A116">
        <v>31</v>
      </c>
      <c r="B116" s="132" t="s">
        <v>3</v>
      </c>
      <c r="C116" t="s">
        <v>437</v>
      </c>
      <c r="D116">
        <f>1/9</f>
        <v>0.1111111111111111</v>
      </c>
      <c r="E116" t="s">
        <v>438</v>
      </c>
      <c r="F116">
        <f>2/17</f>
        <v>0.11764705882352941</v>
      </c>
      <c r="G116" t="s">
        <v>346</v>
      </c>
      <c r="H116">
        <f>1/26</f>
        <v>3.8461538461538464E-2</v>
      </c>
      <c r="I116" t="s">
        <v>340</v>
      </c>
      <c r="J116">
        <f>2/11</f>
        <v>0.18181818181818182</v>
      </c>
      <c r="K116" t="s">
        <v>341</v>
      </c>
      <c r="L116">
        <f>2/13</f>
        <v>0.15384615384615385</v>
      </c>
      <c r="M116" t="s">
        <v>342</v>
      </c>
      <c r="N116">
        <f>1/10</f>
        <v>0.1</v>
      </c>
      <c r="O116" t="s">
        <v>439</v>
      </c>
      <c r="P116">
        <f>2/15</f>
        <v>0.13333333333333333</v>
      </c>
      <c r="Q116" t="s">
        <v>440</v>
      </c>
      <c r="R116">
        <f>1/13</f>
        <v>7.6923076923076927E-2</v>
      </c>
      <c r="S116" t="s">
        <v>345</v>
      </c>
      <c r="T116">
        <f>1/21</f>
        <v>4.7619047619047616E-2</v>
      </c>
      <c r="U116" t="s">
        <v>441</v>
      </c>
      <c r="V116">
        <f>1/34</f>
        <v>2.9411764705882353E-2</v>
      </c>
      <c r="W116" t="s">
        <v>347</v>
      </c>
      <c r="X116">
        <f>1/26</f>
        <v>3.8461538461538464E-2</v>
      </c>
      <c r="Y116" t="s">
        <v>348</v>
      </c>
      <c r="Z116">
        <f>1/26</f>
        <v>3.8461538461538464E-2</v>
      </c>
      <c r="AA116" t="s">
        <v>349</v>
      </c>
      <c r="AB116">
        <f>1/51</f>
        <v>1.9607843137254902E-2</v>
      </c>
      <c r="AC116" s="132">
        <f t="shared" si="169"/>
        <v>8.3592475900168203E-2</v>
      </c>
      <c r="AD116" t="s">
        <v>360</v>
      </c>
      <c r="AE116">
        <f>1/15</f>
        <v>6.6666666666666666E-2</v>
      </c>
      <c r="AF116" t="s">
        <v>370</v>
      </c>
      <c r="AG116">
        <f>1/67</f>
        <v>1.4925373134328358E-2</v>
      </c>
      <c r="AH116" t="s">
        <v>361</v>
      </c>
      <c r="AI116">
        <f>1/8</f>
        <v>0.125</v>
      </c>
      <c r="AJ116" t="s">
        <v>442</v>
      </c>
      <c r="AK116">
        <f>1/15</f>
        <v>6.6666666666666666E-2</v>
      </c>
      <c r="AL116" t="s">
        <v>362</v>
      </c>
      <c r="AM116">
        <f>1/17</f>
        <v>5.8823529411764705E-2</v>
      </c>
      <c r="AN116" t="s">
        <v>365</v>
      </c>
      <c r="AO116">
        <f>1/15</f>
        <v>6.6666666666666666E-2</v>
      </c>
      <c r="AP116" t="s">
        <v>363</v>
      </c>
      <c r="AQ116">
        <f>1/19</f>
        <v>5.2631578947368418E-2</v>
      </c>
      <c r="AR116" t="s">
        <v>366</v>
      </c>
      <c r="AS116">
        <f>1/26</f>
        <v>3.8461538461538464E-2</v>
      </c>
      <c r="AT116" t="s">
        <v>367</v>
      </c>
      <c r="AU116">
        <f>1/34</f>
        <v>2.9411764705882353E-2</v>
      </c>
      <c r="AV116" t="s">
        <v>369</v>
      </c>
      <c r="AW116">
        <f>1/41</f>
        <v>2.4390243902439025E-2</v>
      </c>
      <c r="AX116" t="s">
        <v>368</v>
      </c>
      <c r="AY116">
        <f>1/41</f>
        <v>2.4390243902439025E-2</v>
      </c>
      <c r="AZ116" t="s">
        <v>443</v>
      </c>
      <c r="BA116">
        <f>1/41</f>
        <v>2.4390243902439025E-2</v>
      </c>
      <c r="BB116">
        <v>0</v>
      </c>
      <c r="BD116">
        <f>2/13</f>
        <v>0.15384615384615385</v>
      </c>
      <c r="BE116" s="132">
        <f t="shared" ref="BE116" si="217">AVERAGE(AE116,AG116,AI116,AK116,AM116,AO116,AQ116,AS116,AU116,AW116,AY116,BA116,BC116)</f>
        <v>4.9368709697349959E-2</v>
      </c>
      <c r="BF116" s="132">
        <f t="shared" ref="BF116" si="218">AVERAGE(D116,F116,H116,J116,L116,N116,P116,R116,T116,V116,X116,Z116,AB116,AE116,AG116,AI116,AK116,AM116,AO116,AQ116,AS116,AU116,AW116,AY116,BA116,BC116)</f>
        <v>6.7165068122815447E-2</v>
      </c>
      <c r="BG116">
        <f t="shared" si="182"/>
        <v>0.83297285691653977</v>
      </c>
    </row>
    <row r="117" spans="1:59" x14ac:dyDescent="0.25">
      <c r="A117">
        <v>31</v>
      </c>
      <c r="B117" s="132" t="s">
        <v>4</v>
      </c>
      <c r="C117" t="s">
        <v>437</v>
      </c>
      <c r="D117">
        <f>1/9</f>
        <v>0.1111111111111111</v>
      </c>
      <c r="E117" t="s">
        <v>438</v>
      </c>
      <c r="F117">
        <f>2/15</f>
        <v>0.13333333333333333</v>
      </c>
      <c r="G117" t="s">
        <v>346</v>
      </c>
      <c r="H117">
        <f>1/26</f>
        <v>3.8461538461538464E-2</v>
      </c>
      <c r="I117" t="s">
        <v>340</v>
      </c>
      <c r="J117">
        <f>1/5</f>
        <v>0.2</v>
      </c>
      <c r="K117" t="s">
        <v>341</v>
      </c>
      <c r="L117">
        <f>1/7</f>
        <v>0.14285714285714285</v>
      </c>
      <c r="M117" t="s">
        <v>342</v>
      </c>
      <c r="N117">
        <f>1/9</f>
        <v>0.1111111111111111</v>
      </c>
      <c r="O117" t="s">
        <v>439</v>
      </c>
      <c r="P117">
        <f>1/8</f>
        <v>0.125</v>
      </c>
      <c r="Q117" t="s">
        <v>440</v>
      </c>
      <c r="R117">
        <f>1/11</f>
        <v>9.0909090909090912E-2</v>
      </c>
      <c r="S117" t="s">
        <v>345</v>
      </c>
      <c r="T117">
        <f>1/19</f>
        <v>5.2631578947368418E-2</v>
      </c>
      <c r="U117" t="s">
        <v>441</v>
      </c>
      <c r="V117">
        <f>1/34</f>
        <v>2.9411764705882353E-2</v>
      </c>
      <c r="W117" t="s">
        <v>347</v>
      </c>
      <c r="X117">
        <f>1/34</f>
        <v>2.9411764705882353E-2</v>
      </c>
      <c r="Y117" t="s">
        <v>348</v>
      </c>
      <c r="Z117">
        <f>1/26</f>
        <v>3.8461538461538464E-2</v>
      </c>
      <c r="AA117" t="s">
        <v>349</v>
      </c>
      <c r="AB117">
        <f>1/41</f>
        <v>2.4390243902439025E-2</v>
      </c>
      <c r="AC117" s="132">
        <f t="shared" si="169"/>
        <v>8.6699247577418342E-2</v>
      </c>
      <c r="AD117" t="s">
        <v>360</v>
      </c>
      <c r="AE117">
        <f>1/15</f>
        <v>6.6666666666666666E-2</v>
      </c>
      <c r="AF117" t="s">
        <v>370</v>
      </c>
      <c r="AG117">
        <f>1/41</f>
        <v>2.4390243902439025E-2</v>
      </c>
      <c r="AH117" t="s">
        <v>361</v>
      </c>
      <c r="AI117">
        <f>1/9</f>
        <v>0.1111111111111111</v>
      </c>
      <c r="AJ117" t="s">
        <v>442</v>
      </c>
      <c r="AK117">
        <f>1/15</f>
        <v>6.6666666666666666E-2</v>
      </c>
      <c r="AL117" t="s">
        <v>362</v>
      </c>
      <c r="AM117">
        <f>1/13</f>
        <v>7.6923076923076927E-2</v>
      </c>
      <c r="AN117" t="s">
        <v>365</v>
      </c>
      <c r="AO117">
        <f>1/13</f>
        <v>7.6923076923076927E-2</v>
      </c>
      <c r="AP117" t="s">
        <v>363</v>
      </c>
      <c r="AQ117">
        <f>1/15</f>
        <v>6.6666666666666666E-2</v>
      </c>
      <c r="AR117" t="s">
        <v>366</v>
      </c>
      <c r="AS117">
        <f>1/26</f>
        <v>3.8461538461538464E-2</v>
      </c>
      <c r="AT117" t="s">
        <v>367</v>
      </c>
      <c r="AU117">
        <f>1/21</f>
        <v>4.7619047619047616E-2</v>
      </c>
      <c r="AV117" t="s">
        <v>369</v>
      </c>
      <c r="AW117">
        <f>1/26</f>
        <v>3.8461538461538464E-2</v>
      </c>
      <c r="AX117" t="s">
        <v>368</v>
      </c>
      <c r="AY117">
        <f>1/41</f>
        <v>2.4390243902439025E-2</v>
      </c>
      <c r="AZ117" t="s">
        <v>443</v>
      </c>
      <c r="BA117">
        <f>1/34</f>
        <v>2.9411764705882353E-2</v>
      </c>
      <c r="BB117">
        <v>0</v>
      </c>
      <c r="BD117">
        <f>2/19</f>
        <v>0.10526315789473684</v>
      </c>
      <c r="BE117" s="132">
        <f t="shared" ref="BE117" si="219">AVERAGE(AE117,AG117,AI117,AK117,AM117,AO117,AQ117,AS117,AU117,AW117,AY117,BA117,BC117)</f>
        <v>5.5640970167512495E-2</v>
      </c>
      <c r="BF117" s="132">
        <f t="shared" ref="BF117" si="220">AVERAGE(D117,F117,H117,J117,L117,N117,P117,R117,T117,V117,X117,Z117,AB117,AE117,AG117,AI117,AK117,AM117,AO117,AQ117,AS117,AU117,AW117,AY117,BA117,BC117)</f>
        <v>7.1791274420663534E-2</v>
      </c>
      <c r="BG117">
        <f t="shared" si="182"/>
        <v>0.90004501841132534</v>
      </c>
    </row>
    <row r="118" spans="1:59" x14ac:dyDescent="0.25">
      <c r="A118">
        <v>31</v>
      </c>
      <c r="B118" s="132" t="s">
        <v>5</v>
      </c>
      <c r="C118" t="s">
        <v>437</v>
      </c>
      <c r="D118">
        <f>AVERAGE(D115:D117)</f>
        <v>0.11574074074074074</v>
      </c>
      <c r="E118" t="s">
        <v>438</v>
      </c>
      <c r="F118">
        <f>AVERAGE(F115:F117)</f>
        <v>0.12532679738562091</v>
      </c>
      <c r="G118" t="s">
        <v>346</v>
      </c>
      <c r="H118">
        <f>AVERAGE(H115:H117)</f>
        <v>3.7135278514588858E-2</v>
      </c>
      <c r="I118" t="s">
        <v>340</v>
      </c>
      <c r="J118">
        <f>AVERAGE(J115:J117)</f>
        <v>0.1878787878787879</v>
      </c>
      <c r="K118" t="s">
        <v>341</v>
      </c>
      <c r="L118">
        <f>AVERAGE(L115:L117)</f>
        <v>0.14652014652014653</v>
      </c>
      <c r="M118" t="s">
        <v>342</v>
      </c>
      <c r="N118">
        <f>AVERAGE(N115:N117)</f>
        <v>0.1074074074074074</v>
      </c>
      <c r="O118" t="s">
        <v>439</v>
      </c>
      <c r="P118">
        <f>AVERAGE(P115:P117)</f>
        <v>0.12777777777777777</v>
      </c>
      <c r="Q118" t="s">
        <v>440</v>
      </c>
      <c r="R118">
        <f>AVERAGE(R115:R117)</f>
        <v>8.3721833721833727E-2</v>
      </c>
      <c r="S118" t="s">
        <v>345</v>
      </c>
      <c r="T118">
        <f>AVERAGE(T115:T117)</f>
        <v>4.928989139515455E-2</v>
      </c>
      <c r="U118" t="s">
        <v>441</v>
      </c>
      <c r="V118">
        <f>AVERAGE(V115:V117)</f>
        <v>2.9411764705882349E-2</v>
      </c>
      <c r="W118" t="s">
        <v>347</v>
      </c>
      <c r="X118">
        <f>AVERAGE(X115:X117)</f>
        <v>3.2428355957767725E-2</v>
      </c>
      <c r="Y118" t="s">
        <v>348</v>
      </c>
      <c r="Z118">
        <f>AVERAGE(Z115:Z117)</f>
        <v>3.7135278514588858E-2</v>
      </c>
      <c r="AA118" t="s">
        <v>349</v>
      </c>
      <c r="AB118">
        <f>AVERAGE(AB115:AB117)</f>
        <v>2.1201976725649607E-2</v>
      </c>
      <c r="AC118" s="132">
        <f t="shared" si="169"/>
        <v>8.469046440353438E-2</v>
      </c>
      <c r="AD118" t="s">
        <v>360</v>
      </c>
      <c r="AE118">
        <f>AVERAGE(AE115:AE117)</f>
        <v>7.0085470085470072E-2</v>
      </c>
      <c r="AF118" t="s">
        <v>370</v>
      </c>
      <c r="AG118">
        <f>AVERAGE(AG115:AG117)</f>
        <v>2.1235286979735469E-2</v>
      </c>
      <c r="AH118" t="s">
        <v>361</v>
      </c>
      <c r="AI118">
        <f>AVERAGE(AI115:AI117)</f>
        <v>0.11574074074074074</v>
      </c>
      <c r="AJ118" t="s">
        <v>442</v>
      </c>
      <c r="AK118">
        <f>AVERAGE(AK115:AK117)</f>
        <v>6.6666666666666666E-2</v>
      </c>
      <c r="AL118" t="s">
        <v>362</v>
      </c>
      <c r="AM118">
        <f>AVERAGE(AM115:AM117)</f>
        <v>6.7471091000502761E-2</v>
      </c>
      <c r="AN118" t="s">
        <v>365</v>
      </c>
      <c r="AO118">
        <f>AVERAGE(AO115:AO117)</f>
        <v>7.0085470085470086E-2</v>
      </c>
      <c r="AP118" t="s">
        <v>363</v>
      </c>
      <c r="AQ118">
        <f>AVERAGE(AQ115:AQ117)</f>
        <v>5.9373925008599927E-2</v>
      </c>
      <c r="AR118" t="s">
        <v>366</v>
      </c>
      <c r="AS118">
        <f>AVERAGE(AS115:AS117)</f>
        <v>3.8461538461538464E-2</v>
      </c>
      <c r="AT118" t="s">
        <v>367</v>
      </c>
      <c r="AU118">
        <f>AVERAGE(AU115:AU117)</f>
        <v>4.0169691064831731E-2</v>
      </c>
      <c r="AV118" t="s">
        <v>369</v>
      </c>
      <c r="AW118">
        <f>AVERAGE(AW115:AW117)</f>
        <v>3.0754515689953282E-2</v>
      </c>
      <c r="AX118" t="s">
        <v>368</v>
      </c>
      <c r="AY118">
        <f>AVERAGE(AY115:AY117)</f>
        <v>2.4390243902439029E-2</v>
      </c>
      <c r="AZ118" t="s">
        <v>443</v>
      </c>
      <c r="BA118">
        <f>AVERAGE(BA115:BA117)</f>
        <v>2.446995058185876E-2</v>
      </c>
      <c r="BB118">
        <v>0</v>
      </c>
      <c r="BD118">
        <f>AVERAGE(BD115:BD117)</f>
        <v>0.11970310391363022</v>
      </c>
      <c r="BE118" s="132">
        <f t="shared" ref="BE118" si="221">AVERAGE(AE118,AG118,AI118,AK118,AM118,AO118,AQ118,AS118,AU118,AW118,AY118,BA118,BC118)</f>
        <v>5.2408715855650573E-2</v>
      </c>
      <c r="BF118" s="132">
        <f t="shared" ref="BF118" si="222">AVERAGE(D118,F118,H118,J118,L118,N118,P118,R118,T118,V118,X118,Z118,AB118,AE118,AG118,AI118,AK118,AM118,AO118,AQ118,AS118,AU118,AW118,AY118,BA118,BC118)</f>
        <v>6.9195225100550151E-2</v>
      </c>
      <c r="BG118">
        <f t="shared" si="182"/>
        <v>0.84958373142738419</v>
      </c>
    </row>
    <row r="119" spans="1:59" x14ac:dyDescent="0.25">
      <c r="A119">
        <v>32</v>
      </c>
      <c r="B119" s="132" t="s">
        <v>2</v>
      </c>
      <c r="C119" t="s">
        <v>372</v>
      </c>
      <c r="D119">
        <f>1/8</f>
        <v>0.125</v>
      </c>
      <c r="E119" t="s">
        <v>374</v>
      </c>
      <c r="F119">
        <f>1/10</f>
        <v>0.1</v>
      </c>
      <c r="G119" t="s">
        <v>373</v>
      </c>
      <c r="H119">
        <f>1/7</f>
        <v>0.14285714285714285</v>
      </c>
      <c r="I119" t="s">
        <v>377</v>
      </c>
      <c r="J119">
        <f>1/17</f>
        <v>5.8823529411764705E-2</v>
      </c>
      <c r="K119" t="s">
        <v>376</v>
      </c>
      <c r="L119">
        <f>1/13</f>
        <v>7.6923076923076927E-2</v>
      </c>
      <c r="M119" t="s">
        <v>375</v>
      </c>
      <c r="N119">
        <f>1/23</f>
        <v>4.3478260869565216E-2</v>
      </c>
      <c r="O119" t="s">
        <v>378</v>
      </c>
      <c r="P119">
        <f>1/41</f>
        <v>2.4390243902439025E-2</v>
      </c>
      <c r="Q119" t="s">
        <v>380</v>
      </c>
      <c r="R119">
        <f>1/34</f>
        <v>2.9411764705882353E-2</v>
      </c>
      <c r="S119" t="s">
        <v>379</v>
      </c>
      <c r="T119">
        <f>1/41</f>
        <v>2.4390243902439025E-2</v>
      </c>
      <c r="U119" t="s">
        <v>381</v>
      </c>
      <c r="V119">
        <f>1/51</f>
        <v>1.9607843137254902E-2</v>
      </c>
      <c r="W119">
        <v>0</v>
      </c>
      <c r="Y119">
        <v>0</v>
      </c>
      <c r="AA119">
        <v>0</v>
      </c>
      <c r="AC119" s="132">
        <f t="shared" si="169"/>
        <v>6.4488210570956508E-2</v>
      </c>
      <c r="AD119" t="s">
        <v>444</v>
      </c>
      <c r="AE119">
        <f>1/9</f>
        <v>0.1111111111111111</v>
      </c>
      <c r="AF119" t="s">
        <v>353</v>
      </c>
      <c r="AG119">
        <f>1/19</f>
        <v>5.2631578947368418E-2</v>
      </c>
      <c r="AH119" t="s">
        <v>352</v>
      </c>
      <c r="AI119">
        <f>1/9</f>
        <v>0.1111111111111111</v>
      </c>
      <c r="AJ119" t="s">
        <v>445</v>
      </c>
      <c r="AK119">
        <f>1/15</f>
        <v>6.6666666666666666E-2</v>
      </c>
      <c r="AL119" t="s">
        <v>446</v>
      </c>
      <c r="AM119">
        <f>1/15</f>
        <v>6.6666666666666666E-2</v>
      </c>
      <c r="AN119" t="s">
        <v>447</v>
      </c>
      <c r="AO119">
        <f>1/41</f>
        <v>2.4390243902439025E-2</v>
      </c>
      <c r="AP119" t="s">
        <v>448</v>
      </c>
      <c r="AQ119">
        <f>1/41</f>
        <v>2.4390243902439025E-2</v>
      </c>
      <c r="AR119" t="s">
        <v>357</v>
      </c>
      <c r="AS119">
        <f>1/41</f>
        <v>2.4390243902439025E-2</v>
      </c>
      <c r="AT119" t="s">
        <v>358</v>
      </c>
      <c r="AU119">
        <f>1/34</f>
        <v>2.9411764705882353E-2</v>
      </c>
      <c r="AV119" t="s">
        <v>354</v>
      </c>
      <c r="AW119">
        <f>1/41</f>
        <v>2.4390243902439025E-2</v>
      </c>
      <c r="AX119">
        <v>0</v>
      </c>
      <c r="AZ119">
        <v>0</v>
      </c>
      <c r="BB119">
        <v>0</v>
      </c>
      <c r="BD119">
        <f>1/7</f>
        <v>0.14285714285714285</v>
      </c>
      <c r="BE119" s="132">
        <f t="shared" ref="BE119" si="223">AVERAGE(AE119,AG119,AI119,AK119,AM119,AO119,AQ119,AS119,AU119,AW119,AY119,BA119,BC119)</f>
        <v>5.3515987481856243E-2</v>
      </c>
      <c r="BF119" s="132">
        <f t="shared" ref="BF119" si="224">AVERAGE(D119,F119,H119,J119,L119,N119,P119,R119,T119,V119,X119,Z119,AB119,AE119,AG119,AI119,AK119,AM119,AO119,AQ119,AS119,AU119,AW119,AY119,BA119,BC119)</f>
        <v>5.9002099026406372E-2</v>
      </c>
      <c r="BG119">
        <f t="shared" si="182"/>
        <v>0.32289912338527027</v>
      </c>
    </row>
    <row r="120" spans="1:59" x14ac:dyDescent="0.25">
      <c r="A120">
        <v>32</v>
      </c>
      <c r="B120" s="132" t="s">
        <v>3</v>
      </c>
      <c r="C120" t="s">
        <v>372</v>
      </c>
      <c r="D120">
        <f>2/17</f>
        <v>0.11764705882352941</v>
      </c>
      <c r="E120" t="s">
        <v>374</v>
      </c>
      <c r="F120">
        <f>1/10</f>
        <v>0.1</v>
      </c>
      <c r="G120" t="s">
        <v>373</v>
      </c>
      <c r="H120">
        <f>1/8</f>
        <v>0.125</v>
      </c>
      <c r="I120" t="s">
        <v>377</v>
      </c>
      <c r="J120">
        <f>1/23</f>
        <v>4.3478260869565216E-2</v>
      </c>
      <c r="K120" t="s">
        <v>376</v>
      </c>
      <c r="L120">
        <f>1/19</f>
        <v>5.2631578947368418E-2</v>
      </c>
      <c r="M120" t="s">
        <v>375</v>
      </c>
      <c r="N120">
        <f>1/51</f>
        <v>1.9607843137254902E-2</v>
      </c>
      <c r="O120" t="s">
        <v>378</v>
      </c>
      <c r="P120">
        <f>1/41</f>
        <v>2.4390243902439025E-2</v>
      </c>
      <c r="Q120" t="s">
        <v>380</v>
      </c>
      <c r="R120">
        <f>1/41</f>
        <v>2.4390243902439025E-2</v>
      </c>
      <c r="S120" t="s">
        <v>379</v>
      </c>
      <c r="T120">
        <f>1/51</f>
        <v>1.9607843137254902E-2</v>
      </c>
      <c r="U120" t="s">
        <v>381</v>
      </c>
      <c r="V120">
        <f>1/51</f>
        <v>1.9607843137254902E-2</v>
      </c>
      <c r="W120">
        <v>0</v>
      </c>
      <c r="Y120">
        <v>0</v>
      </c>
      <c r="AA120">
        <v>0</v>
      </c>
      <c r="AC120" s="132">
        <f t="shared" si="169"/>
        <v>5.4636091585710589E-2</v>
      </c>
      <c r="AD120" t="s">
        <v>444</v>
      </c>
      <c r="AE120">
        <f>2/17</f>
        <v>0.11764705882352941</v>
      </c>
      <c r="AF120" t="s">
        <v>353</v>
      </c>
      <c r="AG120">
        <f>1/23</f>
        <v>4.3478260869565216E-2</v>
      </c>
      <c r="AH120" t="s">
        <v>352</v>
      </c>
      <c r="AI120">
        <f>1/11</f>
        <v>9.0909090909090912E-2</v>
      </c>
      <c r="AJ120" t="s">
        <v>445</v>
      </c>
      <c r="AK120">
        <f>1/13</f>
        <v>7.6923076923076927E-2</v>
      </c>
      <c r="AL120" t="s">
        <v>446</v>
      </c>
      <c r="AM120">
        <f>1/23</f>
        <v>4.3478260869565216E-2</v>
      </c>
      <c r="AN120" t="s">
        <v>447</v>
      </c>
      <c r="AO120">
        <f>1/41</f>
        <v>2.4390243902439025E-2</v>
      </c>
      <c r="AP120" t="s">
        <v>448</v>
      </c>
      <c r="AQ120">
        <f>1/41</f>
        <v>2.4390243902439025E-2</v>
      </c>
      <c r="AR120" t="s">
        <v>357</v>
      </c>
      <c r="AS120">
        <f>1/51</f>
        <v>1.9607843137254902E-2</v>
      </c>
      <c r="AT120" t="s">
        <v>358</v>
      </c>
      <c r="AU120">
        <f>1/34</f>
        <v>2.9411764705882353E-2</v>
      </c>
      <c r="AV120" t="s">
        <v>354</v>
      </c>
      <c r="AW120">
        <f>1/41</f>
        <v>2.4390243902439025E-2</v>
      </c>
      <c r="AX120">
        <v>0</v>
      </c>
      <c r="AZ120">
        <v>0</v>
      </c>
      <c r="BB120">
        <v>0</v>
      </c>
      <c r="BD120">
        <f>2/15</f>
        <v>0.13333333333333333</v>
      </c>
      <c r="BE120" s="132">
        <f t="shared" ref="BE120" si="225">AVERAGE(AE120,AG120,AI120,AK120,AM120,AO120,AQ120,AS120,AU120,AW120,AY120,BA120,BC120)</f>
        <v>4.9462608794528212E-2</v>
      </c>
      <c r="BF120" s="132">
        <f t="shared" ref="BF120" si="226">AVERAGE(D120,F120,H120,J120,L120,N120,P120,R120,T120,V120,X120,Z120,AB120,AE120,AG120,AI120,AK120,AM120,AO120,AQ120,AS120,AU120,AW120,AY120,BA120,BC120)</f>
        <v>5.2049350190119401E-2</v>
      </c>
      <c r="BG120">
        <f t="shared" si="182"/>
        <v>0.17432033713572137</v>
      </c>
    </row>
    <row r="121" spans="1:59" x14ac:dyDescent="0.25">
      <c r="A121">
        <v>32</v>
      </c>
      <c r="B121" s="132" t="s">
        <v>4</v>
      </c>
      <c r="C121" t="s">
        <v>372</v>
      </c>
      <c r="D121">
        <f>1/8</f>
        <v>0.125</v>
      </c>
      <c r="E121" t="s">
        <v>374</v>
      </c>
      <c r="F121">
        <f>1/11</f>
        <v>9.0909090909090912E-2</v>
      </c>
      <c r="G121" t="s">
        <v>373</v>
      </c>
      <c r="H121">
        <f>1/8</f>
        <v>0.125</v>
      </c>
      <c r="I121" t="s">
        <v>377</v>
      </c>
      <c r="J121">
        <f>1/17</f>
        <v>5.8823529411764705E-2</v>
      </c>
      <c r="K121" t="s">
        <v>376</v>
      </c>
      <c r="L121">
        <f>1/15</f>
        <v>6.6666666666666666E-2</v>
      </c>
      <c r="M121" t="s">
        <v>375</v>
      </c>
      <c r="N121">
        <f>1/67</f>
        <v>1.4925373134328358E-2</v>
      </c>
      <c r="O121" t="s">
        <v>378</v>
      </c>
      <c r="P121">
        <f>1/41</f>
        <v>2.4390243902439025E-2</v>
      </c>
      <c r="Q121" t="s">
        <v>380</v>
      </c>
      <c r="R121">
        <f>1/41</f>
        <v>2.4390243902439025E-2</v>
      </c>
      <c r="S121" t="s">
        <v>379</v>
      </c>
      <c r="T121">
        <f>1/34</f>
        <v>2.9411764705882353E-2</v>
      </c>
      <c r="U121" t="s">
        <v>381</v>
      </c>
      <c r="V121">
        <f>1/67</f>
        <v>1.4925373134328358E-2</v>
      </c>
      <c r="W121">
        <v>0</v>
      </c>
      <c r="Y121">
        <v>0</v>
      </c>
      <c r="AA121">
        <v>0</v>
      </c>
      <c r="AC121" s="132">
        <f t="shared" si="169"/>
        <v>5.7444228576693943E-2</v>
      </c>
      <c r="AD121" t="s">
        <v>444</v>
      </c>
      <c r="AE121">
        <f>1/9</f>
        <v>0.1111111111111111</v>
      </c>
      <c r="AF121" t="s">
        <v>353</v>
      </c>
      <c r="AG121">
        <f>1/21</f>
        <v>4.7619047619047616E-2</v>
      </c>
      <c r="AH121" t="s">
        <v>352</v>
      </c>
      <c r="AI121">
        <f>1/10</f>
        <v>0.1</v>
      </c>
      <c r="AJ121" t="s">
        <v>445</v>
      </c>
      <c r="AK121">
        <f>1/13</f>
        <v>7.6923076923076927E-2</v>
      </c>
      <c r="AL121" t="s">
        <v>446</v>
      </c>
      <c r="AM121">
        <f>1/15</f>
        <v>6.6666666666666666E-2</v>
      </c>
      <c r="AN121" t="s">
        <v>447</v>
      </c>
      <c r="AO121">
        <f>1/26</f>
        <v>3.8461538461538464E-2</v>
      </c>
      <c r="AP121" t="s">
        <v>448</v>
      </c>
      <c r="AQ121">
        <f>1/41</f>
        <v>2.4390243902439025E-2</v>
      </c>
      <c r="AR121" t="s">
        <v>357</v>
      </c>
      <c r="AS121">
        <f>1/41</f>
        <v>2.4390243902439025E-2</v>
      </c>
      <c r="AT121" t="s">
        <v>358</v>
      </c>
      <c r="AU121">
        <f>1/26</f>
        <v>3.8461538461538464E-2</v>
      </c>
      <c r="AV121" t="s">
        <v>354</v>
      </c>
      <c r="AW121">
        <f>1/41</f>
        <v>2.4390243902439025E-2</v>
      </c>
      <c r="AX121">
        <v>0</v>
      </c>
      <c r="AZ121">
        <v>0</v>
      </c>
      <c r="BB121">
        <v>0</v>
      </c>
      <c r="BD121">
        <f>2/17</f>
        <v>0.11764705882352941</v>
      </c>
      <c r="BE121" s="132">
        <f t="shared" ref="BE121" si="227">AVERAGE(AE121,AG121,AI121,AK121,AM121,AO121,AQ121,AS121,AU121,AW121,AY121,BA121,BC121)</f>
        <v>5.5241371095029634E-2</v>
      </c>
      <c r="BF121" s="132">
        <f t="shared" ref="BF121" si="228">AVERAGE(D121,F121,H121,J121,L121,N121,P121,R121,T121,V121,X121,Z121,AB121,AE121,AG121,AI121,AK121,AM121,AO121,AQ121,AS121,AU121,AW121,AY121,BA121,BC121)</f>
        <v>5.6342799835861802E-2</v>
      </c>
      <c r="BG121">
        <f t="shared" si="182"/>
        <v>0.24450305554076546</v>
      </c>
    </row>
    <row r="122" spans="1:59" x14ac:dyDescent="0.25">
      <c r="A122">
        <v>32</v>
      </c>
      <c r="B122" s="132" t="s">
        <v>5</v>
      </c>
      <c r="C122" t="s">
        <v>372</v>
      </c>
      <c r="D122">
        <f>AVERAGE(D119:D121)</f>
        <v>0.12254901960784315</v>
      </c>
      <c r="E122" t="s">
        <v>374</v>
      </c>
      <c r="F122">
        <f>AVERAGE(F119:F121)</f>
        <v>9.696969696969697E-2</v>
      </c>
      <c r="G122" t="s">
        <v>373</v>
      </c>
      <c r="H122">
        <f>AVERAGE(H119:H121)</f>
        <v>0.13095238095238096</v>
      </c>
      <c r="I122" t="s">
        <v>377</v>
      </c>
      <c r="J122">
        <f>AVERAGE(J119:J121)</f>
        <v>5.3708439897698211E-2</v>
      </c>
      <c r="K122" t="s">
        <v>376</v>
      </c>
      <c r="L122">
        <f>AVERAGE(L119:L121)</f>
        <v>6.5407107512370666E-2</v>
      </c>
      <c r="M122" t="s">
        <v>375</v>
      </c>
      <c r="N122">
        <f>AVERAGE(N119:N121)</f>
        <v>2.600382571371616E-2</v>
      </c>
      <c r="O122" t="s">
        <v>378</v>
      </c>
      <c r="P122">
        <f>AVERAGE(P119:P121)</f>
        <v>2.4390243902439029E-2</v>
      </c>
      <c r="Q122" t="s">
        <v>380</v>
      </c>
      <c r="R122">
        <f>AVERAGE(R119:R121)</f>
        <v>2.6064084170253465E-2</v>
      </c>
      <c r="S122" t="s">
        <v>379</v>
      </c>
      <c r="T122">
        <f>AVERAGE(T119:T121)</f>
        <v>2.446995058185876E-2</v>
      </c>
      <c r="U122" t="s">
        <v>381</v>
      </c>
      <c r="V122">
        <f>AVERAGE(V119:V121)</f>
        <v>1.8047019802946054E-2</v>
      </c>
      <c r="W122">
        <v>0</v>
      </c>
      <c r="Y122">
        <v>0</v>
      </c>
      <c r="AA122">
        <v>0</v>
      </c>
      <c r="AC122" s="132">
        <f t="shared" si="169"/>
        <v>5.8856176911120342E-2</v>
      </c>
      <c r="AD122" t="s">
        <v>444</v>
      </c>
      <c r="AE122">
        <f>AVERAGE(AE119:AE121)</f>
        <v>0.11328976034858389</v>
      </c>
      <c r="AF122" t="s">
        <v>353</v>
      </c>
      <c r="AG122">
        <f>AVERAGE(AG119:AG121)</f>
        <v>4.7909629145327086E-2</v>
      </c>
      <c r="AH122" t="s">
        <v>352</v>
      </c>
      <c r="AI122">
        <f>AVERAGE(AI119:AI121)</f>
        <v>0.10067340067340068</v>
      </c>
      <c r="AJ122" t="s">
        <v>445</v>
      </c>
      <c r="AK122">
        <f>AVERAGE(AK119:AK121)</f>
        <v>7.3504273504273507E-2</v>
      </c>
      <c r="AL122" t="s">
        <v>446</v>
      </c>
      <c r="AM122">
        <f>AVERAGE(AM119:AM121)</f>
        <v>5.8937198067632847E-2</v>
      </c>
      <c r="AN122" t="s">
        <v>447</v>
      </c>
      <c r="AO122">
        <f>AVERAGE(AO119:AO121)</f>
        <v>2.9080675422138838E-2</v>
      </c>
      <c r="AP122" t="s">
        <v>448</v>
      </c>
      <c r="AQ122">
        <f>AVERAGE(AQ119:AQ121)</f>
        <v>2.4390243902439029E-2</v>
      </c>
      <c r="AR122" t="s">
        <v>357</v>
      </c>
      <c r="AS122">
        <f>AVERAGE(AS119:AS121)</f>
        <v>2.2796110314044316E-2</v>
      </c>
      <c r="AT122" t="s">
        <v>358</v>
      </c>
      <c r="AU122">
        <f>AVERAGE(AU119:AU121)</f>
        <v>3.2428355957767725E-2</v>
      </c>
      <c r="AV122" t="s">
        <v>354</v>
      </c>
      <c r="AW122">
        <f>AVERAGE(AW119:AW121)</f>
        <v>2.4390243902439029E-2</v>
      </c>
      <c r="AX122">
        <v>0</v>
      </c>
      <c r="AZ122">
        <v>0</v>
      </c>
      <c r="BB122">
        <v>0</v>
      </c>
      <c r="BD122">
        <f>AVERAGE(BD119:BD121)</f>
        <v>0.13127917833800187</v>
      </c>
      <c r="BE122" s="132">
        <f t="shared" ref="BE122" si="229">AVERAGE(AE122,AG122,AI122,AK122,AM122,AO122,AQ122,AS122,AU122,AW122,AY122,BA122,BC122)</f>
        <v>5.2739989123804697E-2</v>
      </c>
      <c r="BF122" s="132">
        <f t="shared" ref="BF122" si="230">AVERAGE(D122,F122,H122,J122,L122,N122,P122,R122,T122,V122,X122,Z122,AB122,AE122,AG122,AI122,AK122,AM122,AO122,AQ122,AS122,AU122,AW122,AY122,BA122,BC122)</f>
        <v>5.5798083017462516E-2</v>
      </c>
      <c r="BG122">
        <f t="shared" si="182"/>
        <v>0.24724083868725222</v>
      </c>
    </row>
    <row r="123" spans="1:59" x14ac:dyDescent="0.25">
      <c r="A123">
        <v>33</v>
      </c>
      <c r="B123" s="132" t="s">
        <v>2</v>
      </c>
      <c r="C123" t="s">
        <v>390</v>
      </c>
      <c r="D123">
        <f>1/17</f>
        <v>5.8823529411764705E-2</v>
      </c>
      <c r="E123" t="s">
        <v>96</v>
      </c>
      <c r="F123">
        <f>1/23</f>
        <v>4.3478260869565216E-2</v>
      </c>
      <c r="G123" t="s">
        <v>95</v>
      </c>
      <c r="H123">
        <f>1/19</f>
        <v>5.2631578947368418E-2</v>
      </c>
      <c r="I123" t="s">
        <v>97</v>
      </c>
      <c r="J123">
        <f>1/41</f>
        <v>2.4390243902439025E-2</v>
      </c>
      <c r="K123" t="s">
        <v>98</v>
      </c>
      <c r="L123">
        <f>1/41</f>
        <v>2.4390243902439025E-2</v>
      </c>
      <c r="M123" t="s">
        <v>449</v>
      </c>
      <c r="N123">
        <f>1/41</f>
        <v>2.4390243902439025E-2</v>
      </c>
      <c r="O123" t="s">
        <v>450</v>
      </c>
      <c r="P123">
        <f>1/81</f>
        <v>1.2345679012345678E-2</v>
      </c>
      <c r="Q123" t="s">
        <v>391</v>
      </c>
      <c r="R123">
        <f>1/41</f>
        <v>2.4390243902439025E-2</v>
      </c>
      <c r="S123" t="s">
        <v>102</v>
      </c>
      <c r="T123">
        <f>1/81</f>
        <v>1.2345679012345678E-2</v>
      </c>
      <c r="U123" t="s">
        <v>451</v>
      </c>
      <c r="V123">
        <f>1/81</f>
        <v>1.2345679012345678E-2</v>
      </c>
      <c r="W123">
        <v>0</v>
      </c>
      <c r="Y123">
        <v>0</v>
      </c>
      <c r="AA123">
        <v>0</v>
      </c>
      <c r="AC123" s="132">
        <f t="shared" si="169"/>
        <v>2.8953138187549143E-2</v>
      </c>
      <c r="AD123" t="s">
        <v>63</v>
      </c>
      <c r="AE123">
        <f>2/9</f>
        <v>0.22222222222222221</v>
      </c>
      <c r="AF123" t="s">
        <v>64</v>
      </c>
      <c r="AG123">
        <f>4/15</f>
        <v>0.26666666666666666</v>
      </c>
      <c r="AH123" t="s">
        <v>66</v>
      </c>
      <c r="AI123">
        <f>2/11</f>
        <v>0.18181818181818182</v>
      </c>
      <c r="AJ123" t="s">
        <v>65</v>
      </c>
      <c r="AK123">
        <f>2/13</f>
        <v>0.15384615384615385</v>
      </c>
      <c r="AL123" t="s">
        <v>68</v>
      </c>
      <c r="AM123">
        <f>1/11</f>
        <v>9.0909090909090912E-2</v>
      </c>
      <c r="AN123" t="s">
        <v>67</v>
      </c>
      <c r="AO123">
        <f>1/26</f>
        <v>3.8461538461538464E-2</v>
      </c>
      <c r="AP123" t="s">
        <v>69</v>
      </c>
      <c r="AQ123">
        <f>1/21</f>
        <v>4.7619047619047616E-2</v>
      </c>
      <c r="AR123" t="s">
        <v>70</v>
      </c>
      <c r="AS123">
        <f>1/26</f>
        <v>3.8461538461538464E-2</v>
      </c>
      <c r="AT123" t="s">
        <v>71</v>
      </c>
      <c r="AU123">
        <f>1/26</f>
        <v>3.8461538461538464E-2</v>
      </c>
      <c r="AV123" t="s">
        <v>72</v>
      </c>
      <c r="AW123">
        <f>1/23</f>
        <v>4.3478260869565216E-2</v>
      </c>
      <c r="AX123">
        <v>0</v>
      </c>
      <c r="AZ123">
        <v>0</v>
      </c>
      <c r="BB123">
        <v>0</v>
      </c>
      <c r="BD123">
        <f>1/17</f>
        <v>5.8823529411764705E-2</v>
      </c>
      <c r="BE123" s="132">
        <f t="shared" ref="BE123" si="231">AVERAGE(AE123,AG123,AI123,AK123,AM123,AO123,AQ123,AS123,AU123,AW123,AY123,BA123,BC123)</f>
        <v>0.11219442393355439</v>
      </c>
      <c r="BF123" s="132">
        <f t="shared" ref="BF123" si="232">AVERAGE(D123,F123,H123,J123,L123,N123,P123,R123,T123,V123,X123,Z123,AB123,AE123,AG123,AI123,AK123,AM123,AO123,AQ123,AS123,AU123,AW123,AY123,BA123,BC123)</f>
        <v>7.0573781060551774E-2</v>
      </c>
      <c r="BG123">
        <f t="shared" si="182"/>
        <v>0.47029915062280025</v>
      </c>
    </row>
    <row r="124" spans="1:59" x14ac:dyDescent="0.25">
      <c r="A124">
        <v>33</v>
      </c>
      <c r="B124" s="132" t="s">
        <v>3</v>
      </c>
      <c r="C124" t="s">
        <v>390</v>
      </c>
      <c r="D124">
        <f>1/26</f>
        <v>3.8461538461538464E-2</v>
      </c>
      <c r="E124" t="s">
        <v>96</v>
      </c>
      <c r="F124">
        <f>1/26</f>
        <v>3.8461538461538464E-2</v>
      </c>
      <c r="G124" t="s">
        <v>95</v>
      </c>
      <c r="H124">
        <f>1/23</f>
        <v>4.3478260869565216E-2</v>
      </c>
      <c r="I124" t="s">
        <v>97</v>
      </c>
      <c r="J124">
        <f>1/41</f>
        <v>2.4390243902439025E-2</v>
      </c>
      <c r="K124" t="s">
        <v>98</v>
      </c>
      <c r="L124">
        <f>1/51</f>
        <v>1.9607843137254902E-2</v>
      </c>
      <c r="M124" t="s">
        <v>449</v>
      </c>
      <c r="N124">
        <f>1/51</f>
        <v>1.9607843137254902E-2</v>
      </c>
      <c r="O124" t="s">
        <v>450</v>
      </c>
      <c r="P124">
        <f>1/91</f>
        <v>1.098901098901099E-2</v>
      </c>
      <c r="Q124" t="s">
        <v>391</v>
      </c>
      <c r="R124">
        <f>1/67</f>
        <v>1.4925373134328358E-2</v>
      </c>
      <c r="S124" t="s">
        <v>102</v>
      </c>
      <c r="T124">
        <f>1/81</f>
        <v>1.2345679012345678E-2</v>
      </c>
      <c r="U124" t="s">
        <v>451</v>
      </c>
      <c r="V124">
        <f>1/91</f>
        <v>1.098901098901099E-2</v>
      </c>
      <c r="W124">
        <v>0</v>
      </c>
      <c r="Y124">
        <v>0</v>
      </c>
      <c r="AA124">
        <v>0</v>
      </c>
      <c r="AC124" s="132">
        <f t="shared" si="169"/>
        <v>2.3325634209428691E-2</v>
      </c>
      <c r="AD124" t="s">
        <v>63</v>
      </c>
      <c r="AE124">
        <f>1/5</f>
        <v>0.2</v>
      </c>
      <c r="AF124" t="s">
        <v>64</v>
      </c>
      <c r="AG124">
        <f>2/7</f>
        <v>0.2857142857142857</v>
      </c>
      <c r="AH124" t="s">
        <v>66</v>
      </c>
      <c r="AI124">
        <f>1/6</f>
        <v>0.16666666666666666</v>
      </c>
      <c r="AJ124" t="s">
        <v>65</v>
      </c>
      <c r="AK124">
        <f>1/6</f>
        <v>0.16666666666666666</v>
      </c>
      <c r="AL124" t="s">
        <v>68</v>
      </c>
      <c r="AM124">
        <f>1/11</f>
        <v>9.0909090909090912E-2</v>
      </c>
      <c r="AN124" t="s">
        <v>67</v>
      </c>
      <c r="AO124">
        <f>1/26</f>
        <v>3.8461538461538464E-2</v>
      </c>
      <c r="AP124" t="s">
        <v>69</v>
      </c>
      <c r="AQ124">
        <f>1/26</f>
        <v>3.8461538461538464E-2</v>
      </c>
      <c r="AR124" t="s">
        <v>70</v>
      </c>
      <c r="AS124">
        <f>1/26</f>
        <v>3.8461538461538464E-2</v>
      </c>
      <c r="AT124" t="s">
        <v>71</v>
      </c>
      <c r="AU124">
        <f>1/26</f>
        <v>3.8461538461538464E-2</v>
      </c>
      <c r="AV124" t="s">
        <v>72</v>
      </c>
      <c r="AW124">
        <f>1/21</f>
        <v>4.7619047619047616E-2</v>
      </c>
      <c r="AX124">
        <v>0</v>
      </c>
      <c r="AZ124">
        <v>0</v>
      </c>
      <c r="BB124">
        <v>0</v>
      </c>
      <c r="BD124">
        <f>1/19</f>
        <v>5.2631578947368418E-2</v>
      </c>
      <c r="BE124" s="132">
        <f t="shared" ref="BE124" si="233">AVERAGE(AE124,AG124,AI124,AK124,AM124,AO124,AQ124,AS124,AU124,AW124,AY124,BA124,BC124)</f>
        <v>0.11114219114219115</v>
      </c>
      <c r="BF124" s="132">
        <f t="shared" ref="BF124" si="234">AVERAGE(D124,F124,H124,J124,L124,N124,P124,R124,T124,V124,X124,Z124,AB124,AE124,AG124,AI124,AK124,AM124,AO124,AQ124,AS124,AU124,AW124,AY124,BA124,BC124)</f>
        <v>6.7233912675809929E-2</v>
      </c>
      <c r="BG124">
        <f t="shared" si="182"/>
        <v>0.39730983246356688</v>
      </c>
    </row>
    <row r="125" spans="1:59" x14ac:dyDescent="0.25">
      <c r="A125">
        <v>33</v>
      </c>
      <c r="B125" s="132" t="s">
        <v>4</v>
      </c>
      <c r="C125" t="s">
        <v>390</v>
      </c>
      <c r="D125">
        <f>1/15</f>
        <v>6.6666666666666666E-2</v>
      </c>
      <c r="E125" t="s">
        <v>96</v>
      </c>
      <c r="F125">
        <f>1/17</f>
        <v>5.8823529411764705E-2</v>
      </c>
      <c r="G125" t="s">
        <v>95</v>
      </c>
      <c r="H125">
        <f>1/13</f>
        <v>7.6923076923076927E-2</v>
      </c>
      <c r="I125" t="s">
        <v>97</v>
      </c>
      <c r="J125">
        <f>1/41</f>
        <v>2.4390243902439025E-2</v>
      </c>
      <c r="K125" t="s">
        <v>98</v>
      </c>
      <c r="L125">
        <f>1/34</f>
        <v>2.9411764705882353E-2</v>
      </c>
      <c r="M125" t="s">
        <v>449</v>
      </c>
      <c r="N125">
        <f>1/34</f>
        <v>2.9411764705882353E-2</v>
      </c>
      <c r="O125" t="s">
        <v>450</v>
      </c>
      <c r="P125">
        <f>1/81</f>
        <v>1.2345679012345678E-2</v>
      </c>
      <c r="Q125" t="s">
        <v>391</v>
      </c>
      <c r="R125">
        <f>1/41</f>
        <v>2.4390243902439025E-2</v>
      </c>
      <c r="S125" t="s">
        <v>102</v>
      </c>
      <c r="T125">
        <f>1/51</f>
        <v>1.9607843137254902E-2</v>
      </c>
      <c r="U125" t="s">
        <v>451</v>
      </c>
      <c r="V125">
        <f>1/81</f>
        <v>1.2345679012345678E-2</v>
      </c>
      <c r="W125">
        <v>0</v>
      </c>
      <c r="Y125">
        <v>0</v>
      </c>
      <c r="AA125">
        <v>0</v>
      </c>
      <c r="AC125" s="132">
        <f t="shared" si="169"/>
        <v>3.5431649138009731E-2</v>
      </c>
      <c r="AD125" t="s">
        <v>63</v>
      </c>
      <c r="AE125">
        <f>4/15</f>
        <v>0.26666666666666666</v>
      </c>
      <c r="AF125" t="s">
        <v>64</v>
      </c>
      <c r="AG125">
        <f>1/3</f>
        <v>0.33333333333333331</v>
      </c>
      <c r="AH125" t="s">
        <v>66</v>
      </c>
      <c r="AI125">
        <f>2/9</f>
        <v>0.22222222222222221</v>
      </c>
      <c r="AJ125" t="s">
        <v>65</v>
      </c>
      <c r="AK125">
        <f>1/5</f>
        <v>0.2</v>
      </c>
      <c r="AL125" t="s">
        <v>68</v>
      </c>
      <c r="AM125">
        <f>1/7</f>
        <v>0.14285714285714285</v>
      </c>
      <c r="AN125" t="s">
        <v>67</v>
      </c>
      <c r="AO125">
        <f>1/26</f>
        <v>3.8461538461538464E-2</v>
      </c>
      <c r="AP125" t="s">
        <v>69</v>
      </c>
      <c r="AQ125">
        <f>1/17</f>
        <v>5.8823529411764705E-2</v>
      </c>
      <c r="AR125" t="s">
        <v>70</v>
      </c>
      <c r="AS125">
        <f>1/17</f>
        <v>5.8823529411764705E-2</v>
      </c>
      <c r="AT125" t="s">
        <v>71</v>
      </c>
      <c r="AU125">
        <f>1/26</f>
        <v>3.8461538461538464E-2</v>
      </c>
      <c r="AV125" t="s">
        <v>72</v>
      </c>
      <c r="AW125">
        <f>1/15</f>
        <v>6.6666666666666666E-2</v>
      </c>
      <c r="AX125">
        <v>0</v>
      </c>
      <c r="AZ125">
        <v>0</v>
      </c>
      <c r="BB125">
        <v>0</v>
      </c>
      <c r="BD125">
        <f>1/17</f>
        <v>5.8823529411764705E-2</v>
      </c>
      <c r="BE125" s="132">
        <f t="shared" ref="BE125" si="235">AVERAGE(AE125,AG125,AI125,AK125,AM125,AO125,AQ125,AS125,AU125,AW125,AY125,BA125,BC125)</f>
        <v>0.14263161674926381</v>
      </c>
      <c r="BF125" s="132">
        <f t="shared" ref="BF125" si="236">AVERAGE(D125,F125,H125,J125,L125,N125,P125,R125,T125,V125,X125,Z125,AB125,AE125,AG125,AI125,AK125,AM125,AO125,AQ125,AS125,AU125,AW125,AY125,BA125,BC125)</f>
        <v>8.9031632943636765E-2</v>
      </c>
      <c r="BG125">
        <f t="shared" si="182"/>
        <v>0.83945618828449997</v>
      </c>
    </row>
    <row r="126" spans="1:59" x14ac:dyDescent="0.25">
      <c r="A126">
        <v>33</v>
      </c>
      <c r="B126" s="132" t="s">
        <v>5</v>
      </c>
      <c r="C126" t="s">
        <v>390</v>
      </c>
      <c r="D126">
        <f>AVERAGE(D123:D125)</f>
        <v>5.4650578179989945E-2</v>
      </c>
      <c r="E126" t="s">
        <v>96</v>
      </c>
      <c r="F126">
        <f>AVERAGE(F123:F125)</f>
        <v>4.6921109580956133E-2</v>
      </c>
      <c r="G126" t="s">
        <v>95</v>
      </c>
      <c r="H126">
        <f>AVERAGE(H123:H125)</f>
        <v>5.7677638913336854E-2</v>
      </c>
      <c r="I126" t="s">
        <v>97</v>
      </c>
      <c r="J126">
        <f>AVERAGE(J123:J125)</f>
        <v>2.4390243902439029E-2</v>
      </c>
      <c r="K126" t="s">
        <v>98</v>
      </c>
      <c r="L126">
        <f>AVERAGE(L123:L125)</f>
        <v>2.446995058185876E-2</v>
      </c>
      <c r="M126" t="s">
        <v>449</v>
      </c>
      <c r="N126">
        <f>AVERAGE(N123:N125)</f>
        <v>2.446995058185876E-2</v>
      </c>
      <c r="O126" t="s">
        <v>450</v>
      </c>
      <c r="P126">
        <f>AVERAGE(P123:P125)</f>
        <v>1.1893456337900782E-2</v>
      </c>
      <c r="Q126" t="s">
        <v>391</v>
      </c>
      <c r="R126">
        <f>AVERAGE(R123:R125)</f>
        <v>2.1235286979735469E-2</v>
      </c>
      <c r="S126" t="s">
        <v>102</v>
      </c>
      <c r="T126">
        <f>AVERAGE(T123:T125)</f>
        <v>1.476640038731542E-2</v>
      </c>
      <c r="U126" t="s">
        <v>451</v>
      </c>
      <c r="V126">
        <f>AVERAGE(V123:V125)</f>
        <v>1.1893456337900782E-2</v>
      </c>
      <c r="W126">
        <v>0</v>
      </c>
      <c r="Y126">
        <v>0</v>
      </c>
      <c r="AA126">
        <v>0</v>
      </c>
      <c r="AC126" s="132">
        <f t="shared" si="169"/>
        <v>2.9236807178329195E-2</v>
      </c>
      <c r="AD126" t="s">
        <v>63</v>
      </c>
      <c r="AE126">
        <f>AVERAGE(AE123:AE125)</f>
        <v>0.22962962962962963</v>
      </c>
      <c r="AF126" t="s">
        <v>64</v>
      </c>
      <c r="AG126">
        <f>AVERAGE(AG123:AG125)</f>
        <v>0.29523809523809524</v>
      </c>
      <c r="AH126" t="s">
        <v>66</v>
      </c>
      <c r="AI126">
        <f>AVERAGE(AI123:AI125)</f>
        <v>0.19023569023569023</v>
      </c>
      <c r="AJ126" t="s">
        <v>65</v>
      </c>
      <c r="AK126">
        <f>AVERAGE(AK123:AK125)</f>
        <v>0.17350427350427347</v>
      </c>
      <c r="AL126" t="s">
        <v>68</v>
      </c>
      <c r="AM126">
        <f>AVERAGE(AM123:AM125)</f>
        <v>0.10822510822510822</v>
      </c>
      <c r="AN126" t="s">
        <v>67</v>
      </c>
      <c r="AO126">
        <f>AVERAGE(AO123:AO125)</f>
        <v>3.8461538461538464E-2</v>
      </c>
      <c r="AP126" t="s">
        <v>69</v>
      </c>
      <c r="AQ126">
        <f>AVERAGE(AQ123:AQ125)</f>
        <v>4.830137183078359E-2</v>
      </c>
      <c r="AR126" t="s">
        <v>70</v>
      </c>
      <c r="AS126">
        <f>AVERAGE(AS123:AS125)</f>
        <v>4.5248868778280549E-2</v>
      </c>
      <c r="AT126" t="s">
        <v>71</v>
      </c>
      <c r="AU126">
        <f>AVERAGE(AU123:AU125)</f>
        <v>3.8461538461538464E-2</v>
      </c>
      <c r="AV126" t="s">
        <v>72</v>
      </c>
      <c r="AW126">
        <f>AVERAGE(AW123:AW125)</f>
        <v>5.2587991718426506E-2</v>
      </c>
      <c r="AX126">
        <v>0</v>
      </c>
      <c r="AZ126">
        <v>0</v>
      </c>
      <c r="BB126">
        <v>0</v>
      </c>
      <c r="BD126">
        <f>AVERAGE(BD123:BD125)</f>
        <v>5.6759545923632609E-2</v>
      </c>
      <c r="BE126" s="132">
        <f t="shared" ref="BE126" si="237">AVERAGE(AE126,AG126,AI126,AK126,AM126,AO126,AQ126,AS126,AU126,AW126,AY126,BA126,BC126)</f>
        <v>0.12198941060833646</v>
      </c>
      <c r="BF126" s="132">
        <f t="shared" ref="BF126" si="238">AVERAGE(D126,F126,H126,J126,L126,N126,P126,R126,T126,V126,X126,Z126,AB126,AE126,AG126,AI126,AK126,AM126,AO126,AQ126,AS126,AU126,AW126,AY126,BA126,BC126)</f>
        <v>7.5613108893332837E-2</v>
      </c>
      <c r="BG126">
        <f t="shared" si="182"/>
        <v>0.56902172379028926</v>
      </c>
    </row>
    <row r="127" spans="1:59" x14ac:dyDescent="0.25">
      <c r="A127">
        <v>34</v>
      </c>
      <c r="B127" s="132" t="s">
        <v>2</v>
      </c>
      <c r="C127" t="s">
        <v>75</v>
      </c>
      <c r="D127">
        <f>1/17</f>
        <v>5.8823529411764705E-2</v>
      </c>
      <c r="E127" t="s">
        <v>452</v>
      </c>
      <c r="F127">
        <f>1/10</f>
        <v>0.1</v>
      </c>
      <c r="G127" t="s">
        <v>393</v>
      </c>
      <c r="H127">
        <f>1/7</f>
        <v>0.14285714285714285</v>
      </c>
      <c r="I127" t="s">
        <v>74</v>
      </c>
      <c r="J127">
        <f>1/8</f>
        <v>0.125</v>
      </c>
      <c r="K127" t="s">
        <v>77</v>
      </c>
      <c r="L127">
        <f>1/21</f>
        <v>4.7619047619047616E-2</v>
      </c>
      <c r="M127" t="s">
        <v>82</v>
      </c>
      <c r="N127">
        <f>1/11</f>
        <v>9.0909090909090912E-2</v>
      </c>
      <c r="O127" t="s">
        <v>395</v>
      </c>
      <c r="P127">
        <f>1/29</f>
        <v>3.4482758620689655E-2</v>
      </c>
      <c r="Q127" t="s">
        <v>76</v>
      </c>
      <c r="R127">
        <f>1/19</f>
        <v>5.2631578947368418E-2</v>
      </c>
      <c r="S127" t="s">
        <v>78</v>
      </c>
      <c r="T127">
        <f>1/67</f>
        <v>1.4925373134328358E-2</v>
      </c>
      <c r="U127" t="s">
        <v>79</v>
      </c>
      <c r="V127">
        <f>1/41</f>
        <v>2.4390243902439025E-2</v>
      </c>
      <c r="W127" t="s">
        <v>80</v>
      </c>
      <c r="X127">
        <f>1/51</f>
        <v>1.9607843137254902E-2</v>
      </c>
      <c r="Y127" t="s">
        <v>81</v>
      </c>
      <c r="Z127">
        <f>1/21</f>
        <v>4.7619047619047616E-2</v>
      </c>
      <c r="AA127">
        <v>0</v>
      </c>
      <c r="AC127" s="132">
        <f t="shared" si="169"/>
        <v>6.323880467984784E-2</v>
      </c>
      <c r="AD127" t="s">
        <v>388</v>
      </c>
      <c r="AE127">
        <f>1/8</f>
        <v>0.125</v>
      </c>
      <c r="AF127" t="s">
        <v>83</v>
      </c>
      <c r="AG127">
        <f>2/13</f>
        <v>0.15384615384615385</v>
      </c>
      <c r="AH127" t="s">
        <v>84</v>
      </c>
      <c r="AI127">
        <f>1/8</f>
        <v>0.125</v>
      </c>
      <c r="AJ127" t="s">
        <v>85</v>
      </c>
      <c r="AK127">
        <f>1/19</f>
        <v>5.2631578947368418E-2</v>
      </c>
      <c r="AL127" t="s">
        <v>86</v>
      </c>
      <c r="AM127">
        <f>1/21</f>
        <v>4.7619047619047616E-2</v>
      </c>
      <c r="AN127" t="s">
        <v>87</v>
      </c>
      <c r="AO127">
        <f>1/29</f>
        <v>3.4482758620689655E-2</v>
      </c>
      <c r="AP127" t="s">
        <v>88</v>
      </c>
      <c r="AQ127">
        <f>1/26</f>
        <v>3.8461538461538464E-2</v>
      </c>
      <c r="AR127" t="s">
        <v>89</v>
      </c>
      <c r="AS127">
        <f>1/34</f>
        <v>2.9411764705882353E-2</v>
      </c>
      <c r="AT127" t="s">
        <v>90</v>
      </c>
      <c r="AU127">
        <f>1/51</f>
        <v>1.9607843137254902E-2</v>
      </c>
      <c r="AV127" t="s">
        <v>91</v>
      </c>
      <c r="AW127">
        <f>1/29</f>
        <v>3.4482758620689655E-2</v>
      </c>
      <c r="AX127" t="s">
        <v>92</v>
      </c>
      <c r="AY127">
        <f>1/51</f>
        <v>1.9607843137254902E-2</v>
      </c>
      <c r="AZ127">
        <v>0</v>
      </c>
      <c r="BB127">
        <v>0</v>
      </c>
      <c r="BD127">
        <f>1/9</f>
        <v>0.1111111111111111</v>
      </c>
      <c r="BE127" s="132">
        <f t="shared" ref="BE127" si="239">AVERAGE(AE127,AG127,AI127,AK127,AM127,AO127,AQ127,AS127,AU127,AW127,AY127,BA127,BC127)</f>
        <v>6.183193519053453E-2</v>
      </c>
      <c r="BF127" s="132">
        <f t="shared" ref="BF127" si="240">AVERAGE(D127,F127,H127,J127,L127,N127,P127,R127,T127,V127,X127,Z127,AB127,AE127,AG127,AI127,AK127,AM127,AO127,AQ127,AS127,AU127,AW127,AY127,BA127,BC127)</f>
        <v>6.2565954054524073E-2</v>
      </c>
      <c r="BG127">
        <f t="shared" si="182"/>
        <v>0.55012805436516499</v>
      </c>
    </row>
    <row r="128" spans="1:59" x14ac:dyDescent="0.25">
      <c r="A128">
        <v>34</v>
      </c>
      <c r="B128" s="132" t="s">
        <v>3</v>
      </c>
      <c r="C128" t="s">
        <v>75</v>
      </c>
      <c r="D128">
        <f>1/26</f>
        <v>3.8461538461538464E-2</v>
      </c>
      <c r="E128" t="s">
        <v>452</v>
      </c>
      <c r="F128">
        <f>1/12</f>
        <v>8.3333333333333329E-2</v>
      </c>
      <c r="G128" t="s">
        <v>393</v>
      </c>
      <c r="H128">
        <f>2/13</f>
        <v>0.15384615384615385</v>
      </c>
      <c r="I128" t="s">
        <v>74</v>
      </c>
      <c r="J128">
        <f>2/17</f>
        <v>0.11764705882352941</v>
      </c>
      <c r="K128" t="s">
        <v>77</v>
      </c>
      <c r="L128">
        <f>1/19</f>
        <v>5.2631578947368418E-2</v>
      </c>
      <c r="M128" t="s">
        <v>82</v>
      </c>
      <c r="N128">
        <f>1/12</f>
        <v>8.3333333333333329E-2</v>
      </c>
      <c r="O128" t="s">
        <v>395</v>
      </c>
      <c r="P128">
        <f>1/26</f>
        <v>3.8461538461538464E-2</v>
      </c>
      <c r="Q128" t="s">
        <v>76</v>
      </c>
      <c r="R128">
        <f>1/15</f>
        <v>6.6666666666666666E-2</v>
      </c>
      <c r="S128" t="s">
        <v>78</v>
      </c>
      <c r="T128">
        <f>1/67</f>
        <v>1.4925373134328358E-2</v>
      </c>
      <c r="U128" t="s">
        <v>79</v>
      </c>
      <c r="V128">
        <f>1/41</f>
        <v>2.4390243902439025E-2</v>
      </c>
      <c r="W128" t="s">
        <v>80</v>
      </c>
      <c r="X128">
        <f>1/51</f>
        <v>1.9607843137254902E-2</v>
      </c>
      <c r="Y128" t="s">
        <v>81</v>
      </c>
      <c r="Z128">
        <f>1/26</f>
        <v>3.8461538461538464E-2</v>
      </c>
      <c r="AA128">
        <v>0</v>
      </c>
      <c r="AC128" s="132">
        <f t="shared" si="169"/>
        <v>6.0980516709085227E-2</v>
      </c>
      <c r="AD128" t="s">
        <v>388</v>
      </c>
      <c r="AE128">
        <f>1/8</f>
        <v>0.125</v>
      </c>
      <c r="AF128" t="s">
        <v>83</v>
      </c>
      <c r="AG128">
        <f>2/15</f>
        <v>0.13333333333333333</v>
      </c>
      <c r="AH128" t="s">
        <v>84</v>
      </c>
      <c r="AI128">
        <f>1/10</f>
        <v>0.1</v>
      </c>
      <c r="AJ128" t="s">
        <v>85</v>
      </c>
      <c r="AK128">
        <f>1/17</f>
        <v>5.8823529411764705E-2</v>
      </c>
      <c r="AL128" t="s">
        <v>86</v>
      </c>
      <c r="AM128">
        <f>1/21</f>
        <v>4.7619047619047616E-2</v>
      </c>
      <c r="AN128" t="s">
        <v>87</v>
      </c>
      <c r="AO128">
        <f>1/26</f>
        <v>3.8461538461538464E-2</v>
      </c>
      <c r="AP128" t="s">
        <v>88</v>
      </c>
      <c r="AQ128">
        <f>1/21</f>
        <v>4.7619047619047616E-2</v>
      </c>
      <c r="AR128" t="s">
        <v>89</v>
      </c>
      <c r="AS128">
        <f>1/41</f>
        <v>2.4390243902439025E-2</v>
      </c>
      <c r="AT128" t="s">
        <v>90</v>
      </c>
      <c r="AU128">
        <f>1/51</f>
        <v>1.9607843137254902E-2</v>
      </c>
      <c r="AV128" t="s">
        <v>91</v>
      </c>
      <c r="AW128">
        <f>1/26</f>
        <v>3.8461538461538464E-2</v>
      </c>
      <c r="AX128" t="s">
        <v>92</v>
      </c>
      <c r="AY128">
        <f>1/67</f>
        <v>1.4925373134328358E-2</v>
      </c>
      <c r="AZ128">
        <v>0</v>
      </c>
      <c r="BB128">
        <v>0</v>
      </c>
      <c r="BD128">
        <f>1/8</f>
        <v>0.125</v>
      </c>
      <c r="BE128" s="132">
        <f t="shared" ref="BE128" si="241">AVERAGE(AE128,AG128,AI128,AK128,AM128,AO128,AQ128,AS128,AU128,AW128,AY128,BA128,BC128)</f>
        <v>5.8931045007299329E-2</v>
      </c>
      <c r="BF128" s="132">
        <f t="shared" ref="BF128" si="242">AVERAGE(D128,F128,H128,J128,L128,N128,P128,R128,T128,V128,X128,Z128,AB128,AE128,AG128,AI128,AK128,AM128,AO128,AQ128,AS128,AU128,AW128,AY128,BA128,BC128)</f>
        <v>6.0000334590839803E-2</v>
      </c>
      <c r="BG128">
        <f t="shared" si="182"/>
        <v>0.50500769558931546</v>
      </c>
    </row>
    <row r="129" spans="1:59" x14ac:dyDescent="0.25">
      <c r="A129">
        <v>34</v>
      </c>
      <c r="B129" s="132" t="s">
        <v>4</v>
      </c>
      <c r="C129" t="s">
        <v>75</v>
      </c>
      <c r="D129">
        <f>1/21</f>
        <v>4.7619047619047616E-2</v>
      </c>
      <c r="E129" t="s">
        <v>452</v>
      </c>
      <c r="F129">
        <f>1/10</f>
        <v>0.1</v>
      </c>
      <c r="G129" t="s">
        <v>393</v>
      </c>
      <c r="H129">
        <f>2/11</f>
        <v>0.18181818181818182</v>
      </c>
      <c r="I129" t="s">
        <v>74</v>
      </c>
      <c r="J129">
        <f>1/7</f>
        <v>0.14285714285714285</v>
      </c>
      <c r="K129" t="s">
        <v>77</v>
      </c>
      <c r="L129">
        <f>1/17</f>
        <v>5.8823529411764705E-2</v>
      </c>
      <c r="M129" t="s">
        <v>82</v>
      </c>
      <c r="N129">
        <f>1/12</f>
        <v>8.3333333333333329E-2</v>
      </c>
      <c r="O129" t="s">
        <v>395</v>
      </c>
      <c r="P129">
        <f>1/26</f>
        <v>3.8461538461538464E-2</v>
      </c>
      <c r="Q129" t="s">
        <v>76</v>
      </c>
      <c r="R129">
        <f>1/15</f>
        <v>6.6666666666666666E-2</v>
      </c>
      <c r="S129" t="s">
        <v>78</v>
      </c>
      <c r="T129">
        <f>1/51</f>
        <v>1.9607843137254902E-2</v>
      </c>
      <c r="U129" t="s">
        <v>79</v>
      </c>
      <c r="V129">
        <f>1/34</f>
        <v>2.9411764705882353E-2</v>
      </c>
      <c r="W129" t="s">
        <v>80</v>
      </c>
      <c r="X129">
        <f>1/51</f>
        <v>1.9607843137254902E-2</v>
      </c>
      <c r="Y129" t="s">
        <v>81</v>
      </c>
      <c r="Z129">
        <f>1/21</f>
        <v>4.7619047619047616E-2</v>
      </c>
      <c r="AA129">
        <v>0</v>
      </c>
      <c r="AC129" s="132">
        <f t="shared" si="169"/>
        <v>6.9652161563926271E-2</v>
      </c>
      <c r="AD129" t="s">
        <v>388</v>
      </c>
      <c r="AE129">
        <f>2/15</f>
        <v>0.13333333333333333</v>
      </c>
      <c r="AF129" t="s">
        <v>83</v>
      </c>
      <c r="AG129">
        <f>2/13</f>
        <v>0.15384615384615385</v>
      </c>
      <c r="AH129" t="s">
        <v>84</v>
      </c>
      <c r="AI129">
        <f>1/9</f>
        <v>0.1111111111111111</v>
      </c>
      <c r="AJ129" t="s">
        <v>85</v>
      </c>
      <c r="AK129">
        <f>1/17</f>
        <v>5.8823529411764705E-2</v>
      </c>
      <c r="AL129" t="s">
        <v>86</v>
      </c>
      <c r="AM129">
        <f>1/21</f>
        <v>4.7619047619047616E-2</v>
      </c>
      <c r="AN129" t="s">
        <v>87</v>
      </c>
      <c r="AO129">
        <f>1/26</f>
        <v>3.8461538461538464E-2</v>
      </c>
      <c r="AP129" t="s">
        <v>88</v>
      </c>
      <c r="AQ129">
        <f>1/21</f>
        <v>4.7619047619047616E-2</v>
      </c>
      <c r="AR129" t="s">
        <v>89</v>
      </c>
      <c r="AS129">
        <f>1/34</f>
        <v>2.9411764705882353E-2</v>
      </c>
      <c r="AT129" t="s">
        <v>90</v>
      </c>
      <c r="AU129">
        <f>1/41</f>
        <v>2.4390243902439025E-2</v>
      </c>
      <c r="AV129" t="s">
        <v>91</v>
      </c>
      <c r="AW129">
        <f>1/34</f>
        <v>2.9411764705882353E-2</v>
      </c>
      <c r="AX129" t="s">
        <v>92</v>
      </c>
      <c r="AY129">
        <f>1/51</f>
        <v>1.9607843137254902E-2</v>
      </c>
      <c r="AZ129">
        <v>0</v>
      </c>
      <c r="BB129">
        <v>0</v>
      </c>
      <c r="BD129">
        <f>1/8</f>
        <v>0.125</v>
      </c>
      <c r="BE129" s="132">
        <f t="shared" ref="BE129" si="243">AVERAGE(AE129,AG129,AI129,AK129,AM129,AO129,AQ129,AS129,AU129,AW129,AY129,BA129,BC129)</f>
        <v>6.3057761623041386E-2</v>
      </c>
      <c r="BF129" s="132">
        <f t="shared" ref="BF129" si="244">AVERAGE(D129,F129,H129,J129,L129,N129,P129,R129,T129,V129,X129,Z129,AB129,AE129,AG129,AI129,AK129,AM129,AO129,AQ129,AS129,AU129,AW129,AY129,BA129,BC129)</f>
        <v>6.6498318113937846E-2</v>
      </c>
      <c r="BG129">
        <f t="shared" si="182"/>
        <v>0.65446131662057061</v>
      </c>
    </row>
    <row r="130" spans="1:59" x14ac:dyDescent="0.25">
      <c r="A130">
        <v>34</v>
      </c>
      <c r="B130" s="132" t="s">
        <v>5</v>
      </c>
      <c r="C130" t="s">
        <v>75</v>
      </c>
      <c r="D130">
        <f>AVERAGE(D127:D129)</f>
        <v>4.830137183078359E-2</v>
      </c>
      <c r="E130" t="s">
        <v>452</v>
      </c>
      <c r="F130">
        <f>AVERAGE(F127:F129)</f>
        <v>9.4444444444444442E-2</v>
      </c>
      <c r="G130" t="s">
        <v>393</v>
      </c>
      <c r="H130">
        <f>AVERAGE(H127:H129)</f>
        <v>0.15950715950715952</v>
      </c>
      <c r="I130" t="s">
        <v>74</v>
      </c>
      <c r="J130">
        <f>AVERAGE(J127:J129)</f>
        <v>0.12850140056022408</v>
      </c>
      <c r="K130" t="s">
        <v>77</v>
      </c>
      <c r="L130">
        <f>AVERAGE(L127:L129)</f>
        <v>5.3024718659393587E-2</v>
      </c>
      <c r="M130" t="s">
        <v>82</v>
      </c>
      <c r="N130">
        <f>AVERAGE(N127:N129)</f>
        <v>8.5858585858585856E-2</v>
      </c>
      <c r="O130" t="s">
        <v>395</v>
      </c>
      <c r="P130">
        <f>AVERAGE(P127:P129)</f>
        <v>3.7135278514588858E-2</v>
      </c>
      <c r="Q130" t="s">
        <v>76</v>
      </c>
      <c r="R130">
        <f>AVERAGE(R127:R129)</f>
        <v>6.1988304093567252E-2</v>
      </c>
      <c r="S130" t="s">
        <v>78</v>
      </c>
      <c r="T130">
        <f>AVERAGE(T127:T129)</f>
        <v>1.6486196468637207E-2</v>
      </c>
      <c r="U130" t="s">
        <v>79</v>
      </c>
      <c r="V130">
        <f>AVERAGE(V127:V129)</f>
        <v>2.6064084170253465E-2</v>
      </c>
      <c r="W130" t="s">
        <v>80</v>
      </c>
      <c r="X130">
        <f>AVERAGE(X127:X129)</f>
        <v>1.9607843137254902E-2</v>
      </c>
      <c r="Y130" t="s">
        <v>81</v>
      </c>
      <c r="Z130">
        <f>AVERAGE(Z127:Z129)</f>
        <v>4.4566544566544568E-2</v>
      </c>
      <c r="AA130">
        <v>0</v>
      </c>
      <c r="AC130" s="132">
        <f t="shared" si="169"/>
        <v>6.4623827650953106E-2</v>
      </c>
      <c r="AD130" t="s">
        <v>388</v>
      </c>
      <c r="AE130">
        <f>AVERAGE(AE127:AE129)</f>
        <v>0.12777777777777777</v>
      </c>
      <c r="AF130" t="s">
        <v>83</v>
      </c>
      <c r="AG130">
        <f>AVERAGE(AG127:AG129)</f>
        <v>0.14700854700854701</v>
      </c>
      <c r="AH130" t="s">
        <v>84</v>
      </c>
      <c r="AI130">
        <f>AVERAGE(AI127:AI129)</f>
        <v>0.11203703703703705</v>
      </c>
      <c r="AJ130" t="s">
        <v>85</v>
      </c>
      <c r="AK130">
        <f>AVERAGE(AK127:AK129)</f>
        <v>5.6759545923632609E-2</v>
      </c>
      <c r="AL130" t="s">
        <v>86</v>
      </c>
      <c r="AM130">
        <f>AVERAGE(AM127:AM129)</f>
        <v>4.7619047619047616E-2</v>
      </c>
      <c r="AN130" t="s">
        <v>87</v>
      </c>
      <c r="AO130">
        <f>AVERAGE(AO127:AO129)</f>
        <v>3.7135278514588858E-2</v>
      </c>
      <c r="AP130" t="s">
        <v>88</v>
      </c>
      <c r="AQ130">
        <f>AVERAGE(AQ127:AQ129)</f>
        <v>4.4566544566544568E-2</v>
      </c>
      <c r="AR130" t="s">
        <v>89</v>
      </c>
      <c r="AS130">
        <f>AVERAGE(AS127:AS129)</f>
        <v>2.7737924438067912E-2</v>
      </c>
      <c r="AT130" t="s">
        <v>90</v>
      </c>
      <c r="AU130">
        <f>AVERAGE(AU127:AU129)</f>
        <v>2.1201976725649607E-2</v>
      </c>
      <c r="AV130" t="s">
        <v>91</v>
      </c>
      <c r="AW130">
        <f>AVERAGE(AW127:AW129)</f>
        <v>3.4118687262703486E-2</v>
      </c>
      <c r="AX130" t="s">
        <v>92</v>
      </c>
      <c r="AY130">
        <f>AVERAGE(AY127:AY129)</f>
        <v>1.8047019802946054E-2</v>
      </c>
      <c r="AZ130">
        <v>0</v>
      </c>
      <c r="BB130">
        <v>0</v>
      </c>
      <c r="BD130">
        <f>AVERAGE(BD127:BD129)</f>
        <v>0.12037037037037036</v>
      </c>
      <c r="BE130" s="132">
        <f t="shared" ref="BE130" si="245">AVERAGE(AE130,AG130,AI130,AK130,AM130,AO130,AQ130,AS130,AU130,AW130,AY130,BA130,BC130)</f>
        <v>6.1273580606958415E-2</v>
      </c>
      <c r="BF130" s="132">
        <f t="shared" ref="BF130" si="246">AVERAGE(D130,F130,H130,J130,L130,N130,P130,R130,T130,V130,X130,Z130,AB130,AE130,AG130,AI130,AK130,AM130,AO130,AQ130,AS130,AU130,AW130,AY130,BA130,BC130)</f>
        <v>6.3021535586433919E-2</v>
      </c>
      <c r="BG130">
        <f t="shared" ref="BG130:BG158" si="247">SUM(D130,F130,H130,J130,L130,N130,P130,R130,T130,V130,X130,Z130,AB130,AE130,AG130,AI130,AK130,AM130,AO130,AQ130,AS130,AU130,AW130,AY130,BA130,BC130,BD130) -1</f>
        <v>0.56986568885835065</v>
      </c>
    </row>
    <row r="131" spans="1:59" x14ac:dyDescent="0.25">
      <c r="A131">
        <v>35</v>
      </c>
      <c r="B131" s="132" t="s">
        <v>2</v>
      </c>
      <c r="C131" t="s">
        <v>134</v>
      </c>
      <c r="D131">
        <f>1/15</f>
        <v>6.6666666666666666E-2</v>
      </c>
      <c r="E131" t="s">
        <v>453</v>
      </c>
      <c r="F131">
        <f>1/11</f>
        <v>9.0909090909090912E-2</v>
      </c>
      <c r="G131" t="s">
        <v>136</v>
      </c>
      <c r="H131">
        <f>1/13</f>
        <v>7.6923076923076927E-2</v>
      </c>
      <c r="I131" t="s">
        <v>454</v>
      </c>
      <c r="J131">
        <f>1/17</f>
        <v>5.8823529411764705E-2</v>
      </c>
      <c r="K131" t="s">
        <v>138</v>
      </c>
      <c r="L131">
        <f>1/17</f>
        <v>5.8823529411764705E-2</v>
      </c>
      <c r="M131" t="s">
        <v>398</v>
      </c>
      <c r="N131">
        <f>1/34</f>
        <v>2.9411764705882353E-2</v>
      </c>
      <c r="O131" t="s">
        <v>139</v>
      </c>
      <c r="P131">
        <f>1/51</f>
        <v>1.9607843137254902E-2</v>
      </c>
      <c r="Q131" t="s">
        <v>141</v>
      </c>
      <c r="R131">
        <f>1/51</f>
        <v>1.9607843137254902E-2</v>
      </c>
      <c r="S131" t="s">
        <v>140</v>
      </c>
      <c r="T131">
        <f>1/41</f>
        <v>2.4390243902439025E-2</v>
      </c>
      <c r="U131" t="s">
        <v>399</v>
      </c>
      <c r="V131">
        <f>1/51</f>
        <v>1.9607843137254902E-2</v>
      </c>
      <c r="W131">
        <v>0</v>
      </c>
      <c r="Y131">
        <v>0</v>
      </c>
      <c r="AA131">
        <v>0</v>
      </c>
      <c r="AC131" s="132">
        <f t="shared" si="169"/>
        <v>4.6477143134245003E-2</v>
      </c>
      <c r="AD131" t="s">
        <v>455</v>
      </c>
      <c r="AE131">
        <f>1/5</f>
        <v>0.2</v>
      </c>
      <c r="AF131" t="s">
        <v>456</v>
      </c>
      <c r="AG131">
        <f>1/5</f>
        <v>0.2</v>
      </c>
      <c r="AH131" t="s">
        <v>457</v>
      </c>
      <c r="AI131">
        <f>1/9</f>
        <v>0.1111111111111111</v>
      </c>
      <c r="AJ131" t="s">
        <v>105</v>
      </c>
      <c r="AK131">
        <f>1/9</f>
        <v>0.1111111111111111</v>
      </c>
      <c r="AL131" t="s">
        <v>458</v>
      </c>
      <c r="AM131">
        <f>1/13</f>
        <v>7.6923076923076927E-2</v>
      </c>
      <c r="AN131" t="s">
        <v>106</v>
      </c>
      <c r="AO131">
        <f>1/13</f>
        <v>7.6923076923076927E-2</v>
      </c>
      <c r="AP131" t="s">
        <v>109</v>
      </c>
      <c r="AQ131">
        <f>1/26</f>
        <v>3.8461538461538464E-2</v>
      </c>
      <c r="AR131" t="s">
        <v>110</v>
      </c>
      <c r="AS131">
        <f>1/17</f>
        <v>5.8823529411764705E-2</v>
      </c>
      <c r="AT131" t="s">
        <v>459</v>
      </c>
      <c r="AU131">
        <f>1/34</f>
        <v>2.9411764705882353E-2</v>
      </c>
      <c r="AV131" t="s">
        <v>460</v>
      </c>
      <c r="AW131">
        <f>1/34</f>
        <v>2.9411764705882353E-2</v>
      </c>
      <c r="AX131">
        <v>0</v>
      </c>
      <c r="AZ131">
        <v>0</v>
      </c>
      <c r="BB131">
        <v>0</v>
      </c>
      <c r="BD131">
        <f>1/15</f>
        <v>6.6666666666666666E-2</v>
      </c>
      <c r="BE131" s="132">
        <f t="shared" ref="BE131" si="248">AVERAGE(AE131,AG131,AI131,AK131,AM131,AO131,AQ131,AS131,AU131,AW131,AY131,BA131,BC131)</f>
        <v>9.3217697335344379E-2</v>
      </c>
      <c r="BF131" s="132">
        <f t="shared" ref="BF131" si="249">AVERAGE(D131,F131,H131,J131,L131,N131,P131,R131,T131,V131,X131,Z131,AB131,AE131,AG131,AI131,AK131,AM131,AO131,AQ131,AS131,AU131,AW131,AY131,BA131,BC131)</f>
        <v>6.9847420234794691E-2</v>
      </c>
      <c r="BG131">
        <f t="shared" si="247"/>
        <v>0.46361507136256042</v>
      </c>
    </row>
    <row r="132" spans="1:59" x14ac:dyDescent="0.25">
      <c r="A132">
        <v>35</v>
      </c>
      <c r="B132" s="132" t="s">
        <v>3</v>
      </c>
      <c r="C132" t="s">
        <v>134</v>
      </c>
      <c r="D132">
        <f>1/21</f>
        <v>4.7619047619047616E-2</v>
      </c>
      <c r="E132" t="s">
        <v>453</v>
      </c>
      <c r="F132">
        <f>1/11</f>
        <v>9.0909090909090912E-2</v>
      </c>
      <c r="G132" t="s">
        <v>136</v>
      </c>
      <c r="H132">
        <f>1/12</f>
        <v>8.3333333333333329E-2</v>
      </c>
      <c r="I132" t="s">
        <v>454</v>
      </c>
      <c r="J132">
        <f>1/34</f>
        <v>2.9411764705882353E-2</v>
      </c>
      <c r="K132" t="s">
        <v>138</v>
      </c>
      <c r="L132">
        <f>1/21</f>
        <v>4.7619047619047616E-2</v>
      </c>
      <c r="M132" t="s">
        <v>398</v>
      </c>
      <c r="N132">
        <f>1/34</f>
        <v>2.9411764705882353E-2</v>
      </c>
      <c r="O132" t="s">
        <v>139</v>
      </c>
      <c r="P132">
        <f>1/81</f>
        <v>1.2345679012345678E-2</v>
      </c>
      <c r="Q132" t="s">
        <v>141</v>
      </c>
      <c r="R132">
        <f>1/91</f>
        <v>1.098901098901099E-2</v>
      </c>
      <c r="S132" t="s">
        <v>140</v>
      </c>
      <c r="T132">
        <f>1/81</f>
        <v>1.2345679012345678E-2</v>
      </c>
      <c r="U132" t="s">
        <v>399</v>
      </c>
      <c r="V132">
        <f>1/81</f>
        <v>1.2345679012345678E-2</v>
      </c>
      <c r="W132">
        <v>0</v>
      </c>
      <c r="Y132">
        <v>0</v>
      </c>
      <c r="AA132">
        <v>0</v>
      </c>
      <c r="AC132" s="132">
        <f t="shared" si="169"/>
        <v>3.7633009691833225E-2</v>
      </c>
      <c r="AD132" t="s">
        <v>455</v>
      </c>
      <c r="AE132">
        <f>2/13</f>
        <v>0.15384615384615385</v>
      </c>
      <c r="AF132" t="s">
        <v>456</v>
      </c>
      <c r="AG132">
        <f>2/13</f>
        <v>0.15384615384615385</v>
      </c>
      <c r="AH132" t="s">
        <v>457</v>
      </c>
      <c r="AI132">
        <f>1/10</f>
        <v>0.1</v>
      </c>
      <c r="AJ132" t="s">
        <v>105</v>
      </c>
      <c r="AK132">
        <f>1/13</f>
        <v>7.6923076923076927E-2</v>
      </c>
      <c r="AL132" t="s">
        <v>458</v>
      </c>
      <c r="AM132">
        <f>1/15</f>
        <v>6.6666666666666666E-2</v>
      </c>
      <c r="AN132" t="s">
        <v>106</v>
      </c>
      <c r="AO132">
        <f>1/15</f>
        <v>6.6666666666666666E-2</v>
      </c>
      <c r="AP132" t="s">
        <v>109</v>
      </c>
      <c r="AQ132">
        <f>1/26</f>
        <v>3.8461538461538464E-2</v>
      </c>
      <c r="AR132" t="s">
        <v>110</v>
      </c>
      <c r="AS132">
        <f>1/21</f>
        <v>4.7619047619047616E-2</v>
      </c>
      <c r="AT132" t="s">
        <v>459</v>
      </c>
      <c r="AU132">
        <f>1/51</f>
        <v>1.9607843137254902E-2</v>
      </c>
      <c r="AV132" t="s">
        <v>460</v>
      </c>
      <c r="AW132">
        <f>1/34</f>
        <v>2.9411764705882353E-2</v>
      </c>
      <c r="AX132">
        <v>0</v>
      </c>
      <c r="AZ132">
        <v>0</v>
      </c>
      <c r="BB132">
        <v>0</v>
      </c>
      <c r="BD132">
        <f>1/14</f>
        <v>7.1428571428571425E-2</v>
      </c>
      <c r="BE132" s="132">
        <f t="shared" ref="BE132" si="250">AVERAGE(AE132,AG132,AI132,AK132,AM132,AO132,AQ132,AS132,AU132,AW132,AY132,BA132,BC132)</f>
        <v>7.5304891187244122E-2</v>
      </c>
      <c r="BF132" s="132">
        <f t="shared" ref="BF132" si="251">AVERAGE(D132,F132,H132,J132,L132,N132,P132,R132,T132,V132,X132,Z132,AB132,AE132,AG132,AI132,AK132,AM132,AO132,AQ132,AS132,AU132,AW132,AY132,BA132,BC132)</f>
        <v>5.6468950439538666E-2</v>
      </c>
      <c r="BG132">
        <f t="shared" si="247"/>
        <v>0.20080758021934475</v>
      </c>
    </row>
    <row r="133" spans="1:59" x14ac:dyDescent="0.25">
      <c r="A133">
        <v>35</v>
      </c>
      <c r="B133" s="132" t="s">
        <v>4</v>
      </c>
      <c r="C133" t="s">
        <v>134</v>
      </c>
      <c r="D133">
        <f>1/19</f>
        <v>5.2631578947368418E-2</v>
      </c>
      <c r="E133" t="s">
        <v>453</v>
      </c>
      <c r="F133">
        <f>1/11</f>
        <v>9.0909090909090912E-2</v>
      </c>
      <c r="G133" t="s">
        <v>136</v>
      </c>
      <c r="H133">
        <f>1/11</f>
        <v>9.0909090909090912E-2</v>
      </c>
      <c r="I133" t="s">
        <v>454</v>
      </c>
      <c r="J133">
        <f>1/19</f>
        <v>5.2631578947368418E-2</v>
      </c>
      <c r="K133" t="s">
        <v>138</v>
      </c>
      <c r="L133">
        <f>1/21</f>
        <v>4.7619047619047616E-2</v>
      </c>
      <c r="M133" t="s">
        <v>398</v>
      </c>
      <c r="N133">
        <f>1/26</f>
        <v>3.8461538461538464E-2</v>
      </c>
      <c r="O133" t="s">
        <v>139</v>
      </c>
      <c r="P133">
        <f>1/51</f>
        <v>1.9607843137254902E-2</v>
      </c>
      <c r="Q133" t="s">
        <v>141</v>
      </c>
      <c r="R133">
        <f>1/81</f>
        <v>1.2345679012345678E-2</v>
      </c>
      <c r="S133" t="s">
        <v>140</v>
      </c>
      <c r="T133">
        <f>1/81</f>
        <v>1.2345679012345678E-2</v>
      </c>
      <c r="U133" t="s">
        <v>399</v>
      </c>
      <c r="V133">
        <f>1/51</f>
        <v>1.9607843137254902E-2</v>
      </c>
      <c r="W133">
        <v>0</v>
      </c>
      <c r="Y133">
        <v>0</v>
      </c>
      <c r="AA133">
        <v>0</v>
      </c>
      <c r="AC133" s="132">
        <f t="shared" si="169"/>
        <v>4.3706897009270586E-2</v>
      </c>
      <c r="AD133" t="s">
        <v>455</v>
      </c>
      <c r="AE133">
        <f>1/5</f>
        <v>0.2</v>
      </c>
      <c r="AF133" t="s">
        <v>456</v>
      </c>
      <c r="AG133">
        <f>1/7</f>
        <v>0.14285714285714285</v>
      </c>
      <c r="AH133" t="s">
        <v>457</v>
      </c>
      <c r="AI133">
        <f>1/11</f>
        <v>9.0909090909090912E-2</v>
      </c>
      <c r="AJ133" t="s">
        <v>105</v>
      </c>
      <c r="AK133">
        <f>1/11</f>
        <v>9.0909090909090912E-2</v>
      </c>
      <c r="AL133" t="s">
        <v>458</v>
      </c>
      <c r="AM133">
        <f>1/15</f>
        <v>6.6666666666666666E-2</v>
      </c>
      <c r="AN133" t="s">
        <v>106</v>
      </c>
      <c r="AO133">
        <f>1/13</f>
        <v>7.6923076923076927E-2</v>
      </c>
      <c r="AP133" t="s">
        <v>109</v>
      </c>
      <c r="AQ133">
        <f>1/26</f>
        <v>3.8461538461538464E-2</v>
      </c>
      <c r="AR133" t="s">
        <v>110</v>
      </c>
      <c r="AS133">
        <f>1/17</f>
        <v>5.8823529411764705E-2</v>
      </c>
      <c r="AT133" t="s">
        <v>459</v>
      </c>
      <c r="AU133">
        <f>1/41</f>
        <v>2.4390243902439025E-2</v>
      </c>
      <c r="AV133" t="s">
        <v>460</v>
      </c>
      <c r="AW133">
        <f>1/26</f>
        <v>3.8461538461538464E-2</v>
      </c>
      <c r="AX133">
        <v>0</v>
      </c>
      <c r="AZ133">
        <v>0</v>
      </c>
      <c r="BB133">
        <v>0</v>
      </c>
      <c r="BD133">
        <f>1/15</f>
        <v>6.6666666666666666E-2</v>
      </c>
      <c r="BE133" s="132">
        <f t="shared" ref="BE133" si="252">AVERAGE(AE133,AG133,AI133,AK133,AM133,AO133,AQ133,AS133,AU133,AW133,AY133,BA133,BC133)</f>
        <v>8.2840191850234904E-2</v>
      </c>
      <c r="BF133" s="132">
        <f t="shared" ref="BF133" si="253">AVERAGE(D133,F133,H133,J133,L133,N133,P133,R133,T133,V133,X133,Z133,AB133,AE133,AG133,AI133,AK133,AM133,AO133,AQ133,AS133,AU133,AW133,AY133,BA133,BC133)</f>
        <v>6.3273544429752748E-2</v>
      </c>
      <c r="BG133">
        <f t="shared" si="247"/>
        <v>0.33213755526172162</v>
      </c>
    </row>
    <row r="134" spans="1:59" x14ac:dyDescent="0.25">
      <c r="A134">
        <v>35</v>
      </c>
      <c r="B134" s="132" t="s">
        <v>5</v>
      </c>
      <c r="C134" t="s">
        <v>134</v>
      </c>
      <c r="D134">
        <f>AVERAGE(D131:D133)</f>
        <v>5.5639097744360898E-2</v>
      </c>
      <c r="E134" t="s">
        <v>453</v>
      </c>
      <c r="F134">
        <f>AVERAGE(F131:F133)</f>
        <v>9.0909090909090898E-2</v>
      </c>
      <c r="G134" t="s">
        <v>136</v>
      </c>
      <c r="H134">
        <f>AVERAGE(H131:H133)</f>
        <v>8.3721833721833727E-2</v>
      </c>
      <c r="I134" t="s">
        <v>454</v>
      </c>
      <c r="J134">
        <f>AVERAGE(J131:J133)</f>
        <v>4.6955624355005159E-2</v>
      </c>
      <c r="K134" t="s">
        <v>138</v>
      </c>
      <c r="L134">
        <f>AVERAGE(L131:L133)</f>
        <v>5.1353874883286653E-2</v>
      </c>
      <c r="M134" t="s">
        <v>398</v>
      </c>
      <c r="N134">
        <f>AVERAGE(N131:N133)</f>
        <v>3.2428355957767725E-2</v>
      </c>
      <c r="O134" t="s">
        <v>139</v>
      </c>
      <c r="P134">
        <f>AVERAGE(P131:P133)</f>
        <v>1.7187121762285162E-2</v>
      </c>
      <c r="Q134" t="s">
        <v>141</v>
      </c>
      <c r="R134">
        <f>AVERAGE(R131:R133)</f>
        <v>1.4314177712870524E-2</v>
      </c>
      <c r="S134" t="s">
        <v>140</v>
      </c>
      <c r="T134">
        <f>AVERAGE(T131:T133)</f>
        <v>1.6360533975710127E-2</v>
      </c>
      <c r="U134" t="s">
        <v>399</v>
      </c>
      <c r="V134">
        <f>AVERAGE(V131:V133)</f>
        <v>1.7187121762285162E-2</v>
      </c>
      <c r="W134">
        <v>0</v>
      </c>
      <c r="Y134">
        <v>0</v>
      </c>
      <c r="AA134">
        <v>0</v>
      </c>
      <c r="AC134" s="132">
        <f t="shared" si="169"/>
        <v>4.2605683278449595E-2</v>
      </c>
      <c r="AD134" t="s">
        <v>455</v>
      </c>
      <c r="AE134">
        <f>AVERAGE(AE131:AE133)</f>
        <v>0.18461538461538463</v>
      </c>
      <c r="AF134" t="s">
        <v>456</v>
      </c>
      <c r="AG134">
        <f>AVERAGE(AG131:AG133)</f>
        <v>0.16556776556776556</v>
      </c>
      <c r="AH134" t="s">
        <v>457</v>
      </c>
      <c r="AI134">
        <f>AVERAGE(AI131:AI133)</f>
        <v>0.10067340067340068</v>
      </c>
      <c r="AJ134" t="s">
        <v>105</v>
      </c>
      <c r="AK134">
        <f>AVERAGE(AK131:AK133)</f>
        <v>9.2981092981092986E-2</v>
      </c>
      <c r="AL134" t="s">
        <v>458</v>
      </c>
      <c r="AM134">
        <f>AVERAGE(AM131:AM133)</f>
        <v>7.0085470085470072E-2</v>
      </c>
      <c r="AN134" t="s">
        <v>106</v>
      </c>
      <c r="AO134">
        <f>AVERAGE(AO131:AO133)</f>
        <v>7.3504273504273507E-2</v>
      </c>
      <c r="AP134" t="s">
        <v>109</v>
      </c>
      <c r="AQ134">
        <f>AVERAGE(AQ131:AQ133)</f>
        <v>3.8461538461538464E-2</v>
      </c>
      <c r="AR134" t="s">
        <v>110</v>
      </c>
      <c r="AS134">
        <f>AVERAGE(AS131:AS133)</f>
        <v>5.5088702147525676E-2</v>
      </c>
      <c r="AT134" t="s">
        <v>459</v>
      </c>
      <c r="AU134">
        <f>AVERAGE(AU131:AU133)</f>
        <v>2.446995058185876E-2</v>
      </c>
      <c r="AV134" t="s">
        <v>460</v>
      </c>
      <c r="AW134">
        <f>AVERAGE(AW131:AW133)</f>
        <v>3.2428355957767725E-2</v>
      </c>
      <c r="AX134">
        <v>0</v>
      </c>
      <c r="AZ134">
        <v>0</v>
      </c>
      <c r="BB134">
        <v>0</v>
      </c>
      <c r="BD134">
        <f>AVERAGE(BD131:BD133)</f>
        <v>6.8253968253968247E-2</v>
      </c>
      <c r="BE134" s="132">
        <f t="shared" ref="BE134" si="254">AVERAGE(AE134,AG134,AI134,AK134,AM134,AO134,AQ134,AS134,AU134,AW134,AY134,BA134,BC134)</f>
        <v>8.3787593457607806E-2</v>
      </c>
      <c r="BF134" s="132">
        <f t="shared" ref="BF134" si="255">AVERAGE(D134,F134,H134,J134,L134,N134,P134,R134,T134,V134,X134,Z134,AB134,AE134,AG134,AI134,AK134,AM134,AO134,AQ134,AS134,AU134,AW134,AY134,BA134,BC134)</f>
        <v>6.3196638368028718E-2</v>
      </c>
      <c r="BG134">
        <f t="shared" si="247"/>
        <v>0.33218673561454271</v>
      </c>
    </row>
    <row r="135" spans="1:59" x14ac:dyDescent="0.25">
      <c r="A135">
        <v>36</v>
      </c>
      <c r="B135" s="132" t="s">
        <v>2</v>
      </c>
      <c r="C135" t="s">
        <v>461</v>
      </c>
      <c r="D135">
        <f>1/9</f>
        <v>0.1111111111111111</v>
      </c>
      <c r="E135" t="s">
        <v>462</v>
      </c>
      <c r="F135">
        <f>1/17</f>
        <v>5.8823529411764705E-2</v>
      </c>
      <c r="G135" t="s">
        <v>463</v>
      </c>
      <c r="H135">
        <f>1/8</f>
        <v>0.125</v>
      </c>
      <c r="I135" t="s">
        <v>113</v>
      </c>
      <c r="J135">
        <f>1/8</f>
        <v>0.125</v>
      </c>
      <c r="K135" t="s">
        <v>115</v>
      </c>
      <c r="L135">
        <f>1/10</f>
        <v>0.1</v>
      </c>
      <c r="M135" t="s">
        <v>464</v>
      </c>
      <c r="N135">
        <f>1/10</f>
        <v>0.1</v>
      </c>
      <c r="O135" t="s">
        <v>117</v>
      </c>
      <c r="P135">
        <f>1/29</f>
        <v>3.4482758620689655E-2</v>
      </c>
      <c r="Q135" t="s">
        <v>465</v>
      </c>
      <c r="R135">
        <f>1/10</f>
        <v>0.1</v>
      </c>
      <c r="S135" t="s">
        <v>118</v>
      </c>
      <c r="T135">
        <f>1/34</f>
        <v>2.9411764705882353E-2</v>
      </c>
      <c r="U135" t="s">
        <v>121</v>
      </c>
      <c r="V135">
        <f>1/34</f>
        <v>2.9411764705882353E-2</v>
      </c>
      <c r="W135" t="s">
        <v>122</v>
      </c>
      <c r="X135">
        <f>1/41</f>
        <v>2.4390243902439025E-2</v>
      </c>
      <c r="Y135" t="s">
        <v>119</v>
      </c>
      <c r="Z135">
        <f>1/41</f>
        <v>2.4390243902439025E-2</v>
      </c>
      <c r="AA135">
        <v>0</v>
      </c>
      <c r="AC135" s="132">
        <f t="shared" si="169"/>
        <v>7.1835118030017353E-2</v>
      </c>
      <c r="AD135" t="s">
        <v>466</v>
      </c>
      <c r="AE135">
        <f>1/21</f>
        <v>4.7619047619047616E-2</v>
      </c>
      <c r="AF135" t="s">
        <v>124</v>
      </c>
      <c r="AG135">
        <f>1/13</f>
        <v>7.6923076923076927E-2</v>
      </c>
      <c r="AH135" t="s">
        <v>123</v>
      </c>
      <c r="AI135">
        <f>1/8</f>
        <v>0.125</v>
      </c>
      <c r="AJ135" t="s">
        <v>125</v>
      </c>
      <c r="AK135">
        <f>1/7</f>
        <v>0.14285714285714285</v>
      </c>
      <c r="AL135" t="s">
        <v>143</v>
      </c>
      <c r="AM135">
        <f>1/21</f>
        <v>4.7619047619047616E-2</v>
      </c>
      <c r="AN135" t="s">
        <v>127</v>
      </c>
      <c r="AO135">
        <f>1/34</f>
        <v>2.9411764705882353E-2</v>
      </c>
      <c r="AP135" t="s">
        <v>128</v>
      </c>
      <c r="AQ135">
        <f>1/23</f>
        <v>4.3478260869565216E-2</v>
      </c>
      <c r="AR135" t="s">
        <v>129</v>
      </c>
      <c r="AS135">
        <f>1/34</f>
        <v>2.9411764705882353E-2</v>
      </c>
      <c r="AT135" t="s">
        <v>132</v>
      </c>
      <c r="AU135">
        <f>1/34</f>
        <v>2.9411764705882353E-2</v>
      </c>
      <c r="AV135" t="s">
        <v>130</v>
      </c>
      <c r="AW135">
        <f>1/51</f>
        <v>1.9607843137254902E-2</v>
      </c>
      <c r="AX135" t="s">
        <v>71</v>
      </c>
      <c r="AY135">
        <f>1/34</f>
        <v>2.9411764705882353E-2</v>
      </c>
      <c r="AZ135" t="s">
        <v>131</v>
      </c>
      <c r="BA135">
        <f>1/51</f>
        <v>1.9607843137254902E-2</v>
      </c>
      <c r="BB135">
        <v>0</v>
      </c>
      <c r="BD135">
        <f>1/12</f>
        <v>8.3333333333333329E-2</v>
      </c>
      <c r="BE135" s="132">
        <f t="shared" ref="BE135" si="256">AVERAGE(AE135,AG135,AI135,AK135,AM135,AO135,AQ135,AS135,AU135,AW135,AY135,BA135,BC135)</f>
        <v>5.3363276748826627E-2</v>
      </c>
      <c r="BF135" s="132">
        <f t="shared" ref="BF135" si="257">AVERAGE(D135,F135,H135,J135,L135,N135,P135,R135,T135,V135,X135,Z135,AB135,AE135,AG135,AI135,AK135,AM135,AO135,AQ135,AS135,AU135,AW135,AY135,BA135,BC135)</f>
        <v>6.2599197389421962E-2</v>
      </c>
      <c r="BG135">
        <f t="shared" si="247"/>
        <v>0.58571407067946035</v>
      </c>
    </row>
    <row r="136" spans="1:59" x14ac:dyDescent="0.25">
      <c r="A136">
        <v>36</v>
      </c>
      <c r="B136" s="132" t="s">
        <v>3</v>
      </c>
      <c r="C136" t="s">
        <v>461</v>
      </c>
      <c r="D136">
        <f>2/19</f>
        <v>0.10526315789473684</v>
      </c>
      <c r="E136" t="s">
        <v>462</v>
      </c>
      <c r="F136">
        <f>1/17</f>
        <v>5.8823529411764705E-2</v>
      </c>
      <c r="G136" t="s">
        <v>463</v>
      </c>
      <c r="H136">
        <f>1/10</f>
        <v>0.1</v>
      </c>
      <c r="I136" t="s">
        <v>113</v>
      </c>
      <c r="J136">
        <f>1/7</f>
        <v>0.14285714285714285</v>
      </c>
      <c r="K136" t="s">
        <v>115</v>
      </c>
      <c r="L136">
        <f>1/12</f>
        <v>8.3333333333333329E-2</v>
      </c>
      <c r="M136" t="s">
        <v>464</v>
      </c>
      <c r="N136">
        <f>1/12</f>
        <v>8.3333333333333329E-2</v>
      </c>
      <c r="O136" t="s">
        <v>117</v>
      </c>
      <c r="P136">
        <f>1/41</f>
        <v>2.4390243902439025E-2</v>
      </c>
      <c r="Q136" t="s">
        <v>465</v>
      </c>
      <c r="R136">
        <f>1/15</f>
        <v>6.6666666666666666E-2</v>
      </c>
      <c r="S136" t="s">
        <v>118</v>
      </c>
      <c r="T136">
        <f>1/41</f>
        <v>2.4390243902439025E-2</v>
      </c>
      <c r="U136" t="s">
        <v>121</v>
      </c>
      <c r="V136">
        <f>1/41</f>
        <v>2.4390243902439025E-2</v>
      </c>
      <c r="W136" t="s">
        <v>122</v>
      </c>
      <c r="X136">
        <f>1/41</f>
        <v>2.4390243902439025E-2</v>
      </c>
      <c r="Y136" t="s">
        <v>119</v>
      </c>
      <c r="Z136">
        <f>1/41</f>
        <v>2.4390243902439025E-2</v>
      </c>
      <c r="AA136">
        <v>0</v>
      </c>
      <c r="AC136" s="132">
        <f t="shared" si="169"/>
        <v>6.3519031917431079E-2</v>
      </c>
      <c r="AD136" t="s">
        <v>466</v>
      </c>
      <c r="AE136">
        <f>1/26</f>
        <v>3.8461538461538464E-2</v>
      </c>
      <c r="AF136" t="s">
        <v>124</v>
      </c>
      <c r="AG136">
        <f>1/17</f>
        <v>5.8823529411764705E-2</v>
      </c>
      <c r="AH136" t="s">
        <v>123</v>
      </c>
      <c r="AI136">
        <f>2/17</f>
        <v>0.11764705882352941</v>
      </c>
      <c r="AJ136" t="s">
        <v>125</v>
      </c>
      <c r="AK136">
        <f>1/8</f>
        <v>0.125</v>
      </c>
      <c r="AL136" t="s">
        <v>143</v>
      </c>
      <c r="AM136">
        <f>1/23</f>
        <v>4.3478260869565216E-2</v>
      </c>
      <c r="AN136" t="s">
        <v>127</v>
      </c>
      <c r="AO136">
        <f>1/34</f>
        <v>2.9411764705882353E-2</v>
      </c>
      <c r="AP136" t="s">
        <v>128</v>
      </c>
      <c r="AQ136">
        <f>1/23</f>
        <v>4.3478260869565216E-2</v>
      </c>
      <c r="AR136" t="s">
        <v>129</v>
      </c>
      <c r="AS136">
        <f>1/34</f>
        <v>2.9411764705882353E-2</v>
      </c>
      <c r="AT136" t="s">
        <v>132</v>
      </c>
      <c r="AU136">
        <f>1/34</f>
        <v>2.9411764705882353E-2</v>
      </c>
      <c r="AV136" t="s">
        <v>130</v>
      </c>
      <c r="AW136">
        <f>1/51</f>
        <v>1.9607843137254902E-2</v>
      </c>
      <c r="AX136" t="s">
        <v>71</v>
      </c>
      <c r="AY136">
        <f>1/41</f>
        <v>2.4390243902439025E-2</v>
      </c>
      <c r="AZ136" t="s">
        <v>131</v>
      </c>
      <c r="BA136">
        <f>1/51</f>
        <v>1.9607843137254902E-2</v>
      </c>
      <c r="BB136">
        <v>0</v>
      </c>
      <c r="BD136">
        <f>1/10</f>
        <v>0.1</v>
      </c>
      <c r="BE136" s="132">
        <f t="shared" ref="BE136" si="258">AVERAGE(AE136,AG136,AI136,AK136,AM136,AO136,AQ136,AS136,AU136,AW136,AY136,BA136,BC136)</f>
        <v>4.8227489394213251E-2</v>
      </c>
      <c r="BF136" s="132">
        <f t="shared" ref="BF136" si="259">AVERAGE(D136,F136,H136,J136,L136,N136,P136,R136,T136,V136,X136,Z136,AB136,AE136,AG136,AI136,AK136,AM136,AO136,AQ136,AS136,AU136,AW136,AY136,BA136,BC136)</f>
        <v>5.5873260655822134E-2</v>
      </c>
      <c r="BG136">
        <f t="shared" si="247"/>
        <v>0.44095825573973135</v>
      </c>
    </row>
    <row r="137" spans="1:59" x14ac:dyDescent="0.25">
      <c r="A137">
        <v>36</v>
      </c>
      <c r="B137" s="132" t="s">
        <v>4</v>
      </c>
      <c r="C137" t="s">
        <v>461</v>
      </c>
      <c r="D137">
        <f>1/9</f>
        <v>0.1111111111111111</v>
      </c>
      <c r="E137" t="s">
        <v>462</v>
      </c>
      <c r="F137">
        <f>1/21</f>
        <v>4.7619047619047616E-2</v>
      </c>
      <c r="G137" t="s">
        <v>463</v>
      </c>
      <c r="H137">
        <f>1/9</f>
        <v>0.1111111111111111</v>
      </c>
      <c r="I137" t="s">
        <v>113</v>
      </c>
      <c r="J137">
        <f>1/7</f>
        <v>0.14285714285714285</v>
      </c>
      <c r="K137" t="s">
        <v>115</v>
      </c>
      <c r="L137">
        <f>1/10</f>
        <v>0.1</v>
      </c>
      <c r="M137" t="s">
        <v>464</v>
      </c>
      <c r="N137">
        <f>1/11</f>
        <v>9.0909090909090912E-2</v>
      </c>
      <c r="O137" t="s">
        <v>117</v>
      </c>
      <c r="P137">
        <f>1/34</f>
        <v>2.9411764705882353E-2</v>
      </c>
      <c r="Q137" t="s">
        <v>465</v>
      </c>
      <c r="R137">
        <f>1/11</f>
        <v>9.0909090909090912E-2</v>
      </c>
      <c r="S137" t="s">
        <v>118</v>
      </c>
      <c r="T137">
        <f>1/26</f>
        <v>3.8461538461538464E-2</v>
      </c>
      <c r="U137" t="s">
        <v>121</v>
      </c>
      <c r="V137">
        <f>1/41</f>
        <v>2.4390243902439025E-2</v>
      </c>
      <c r="W137" t="s">
        <v>122</v>
      </c>
      <c r="X137">
        <f>1/41</f>
        <v>2.4390243902439025E-2</v>
      </c>
      <c r="Y137" t="s">
        <v>119</v>
      </c>
      <c r="Z137">
        <f>1/34</f>
        <v>2.9411764705882353E-2</v>
      </c>
      <c r="AA137">
        <v>0</v>
      </c>
      <c r="AC137" s="132">
        <f t="shared" si="169"/>
        <v>7.0048512516231315E-2</v>
      </c>
      <c r="AD137" t="s">
        <v>466</v>
      </c>
      <c r="AE137">
        <f>1/15</f>
        <v>6.6666666666666666E-2</v>
      </c>
      <c r="AF137" t="s">
        <v>124</v>
      </c>
      <c r="AG137">
        <f>1/11</f>
        <v>9.0909090909090912E-2</v>
      </c>
      <c r="AH137" t="s">
        <v>123</v>
      </c>
      <c r="AI137">
        <f>1/8</f>
        <v>0.125</v>
      </c>
      <c r="AJ137" t="s">
        <v>125</v>
      </c>
      <c r="AK137">
        <f>2/15</f>
        <v>0.13333333333333333</v>
      </c>
      <c r="AL137" t="s">
        <v>143</v>
      </c>
      <c r="AM137">
        <f>1/17</f>
        <v>5.8823529411764705E-2</v>
      </c>
      <c r="AN137" t="s">
        <v>127</v>
      </c>
      <c r="AO137">
        <f>1/21</f>
        <v>4.7619047619047616E-2</v>
      </c>
      <c r="AP137" t="s">
        <v>128</v>
      </c>
      <c r="AQ137">
        <f>1/15</f>
        <v>6.6666666666666666E-2</v>
      </c>
      <c r="AR137" t="s">
        <v>129</v>
      </c>
      <c r="AS137">
        <f>1/34</f>
        <v>2.9411764705882353E-2</v>
      </c>
      <c r="AT137" t="s">
        <v>132</v>
      </c>
      <c r="AU137">
        <f>1/26</f>
        <v>3.8461538461538464E-2</v>
      </c>
      <c r="AV137" t="s">
        <v>130</v>
      </c>
      <c r="AW137">
        <f>1/41</f>
        <v>2.4390243902439025E-2</v>
      </c>
      <c r="AX137" t="s">
        <v>71</v>
      </c>
      <c r="AY137">
        <f>1/34</f>
        <v>2.9411764705882353E-2</v>
      </c>
      <c r="AZ137" t="s">
        <v>131</v>
      </c>
      <c r="BA137">
        <f>1/34</f>
        <v>2.9411764705882353E-2</v>
      </c>
      <c r="BB137">
        <v>0</v>
      </c>
      <c r="BD137">
        <f>1/11</f>
        <v>9.0909090909090912E-2</v>
      </c>
      <c r="BE137" s="132">
        <f t="shared" ref="BE137" si="260">AVERAGE(AE137,AG137,AI137,AK137,AM137,AO137,AQ137,AS137,AU137,AW137,AY137,BA137,BC137)</f>
        <v>6.1675450924016197E-2</v>
      </c>
      <c r="BF137" s="132">
        <f t="shared" ref="BF137" si="261">AVERAGE(D137,F137,H137,J137,L137,N137,P137,R137,T137,V137,X137,Z137,AB137,AE137,AG137,AI137,AK137,AM137,AO137,AQ137,AS137,AU137,AW137,AY137,BA137,BC137)</f>
        <v>6.5861981720123752E-2</v>
      </c>
      <c r="BG137">
        <f t="shared" si="247"/>
        <v>0.67159665219206088</v>
      </c>
    </row>
    <row r="138" spans="1:59" x14ac:dyDescent="0.25">
      <c r="A138">
        <v>36</v>
      </c>
      <c r="B138" s="132" t="s">
        <v>5</v>
      </c>
      <c r="C138" t="s">
        <v>461</v>
      </c>
      <c r="D138">
        <f>AVERAGE(D135:D137)</f>
        <v>0.10916179337231968</v>
      </c>
      <c r="E138" t="s">
        <v>462</v>
      </c>
      <c r="F138">
        <f>AVERAGE(F135:F137)</f>
        <v>5.5088702147525676E-2</v>
      </c>
      <c r="G138" t="s">
        <v>463</v>
      </c>
      <c r="H138">
        <f>AVERAGE(H135:H137)</f>
        <v>0.11203703703703705</v>
      </c>
      <c r="I138" t="s">
        <v>113</v>
      </c>
      <c r="J138">
        <f>AVERAGE(J135:J137)</f>
        <v>0.13690476190476189</v>
      </c>
      <c r="K138" t="s">
        <v>115</v>
      </c>
      <c r="L138">
        <f>AVERAGE(L135:L137)</f>
        <v>9.4444444444444442E-2</v>
      </c>
      <c r="M138" t="s">
        <v>464</v>
      </c>
      <c r="N138">
        <f>AVERAGE(N135:N137)</f>
        <v>9.1414141414141434E-2</v>
      </c>
      <c r="O138" t="s">
        <v>117</v>
      </c>
      <c r="P138">
        <f>AVERAGE(P135:P137)</f>
        <v>2.9428255743003676E-2</v>
      </c>
      <c r="Q138" t="s">
        <v>465</v>
      </c>
      <c r="R138">
        <f>AVERAGE(R135:R137)</f>
        <v>8.5858585858585856E-2</v>
      </c>
      <c r="S138" t="s">
        <v>118</v>
      </c>
      <c r="T138">
        <f>AVERAGE(T135:T137)</f>
        <v>3.0754515689953282E-2</v>
      </c>
      <c r="U138" t="s">
        <v>121</v>
      </c>
      <c r="V138">
        <f>AVERAGE(V135:V137)</f>
        <v>2.6064084170253465E-2</v>
      </c>
      <c r="W138" t="s">
        <v>122</v>
      </c>
      <c r="X138">
        <f>AVERAGE(X135:X137)</f>
        <v>2.4390243902439029E-2</v>
      </c>
      <c r="Y138" t="s">
        <v>119</v>
      </c>
      <c r="Z138">
        <f>AVERAGE(Z135:Z137)</f>
        <v>2.6064084170253465E-2</v>
      </c>
      <c r="AA138">
        <v>0</v>
      </c>
      <c r="AC138" s="132">
        <f t="shared" si="169"/>
        <v>6.8467554154559906E-2</v>
      </c>
      <c r="AD138" t="s">
        <v>466</v>
      </c>
      <c r="AE138">
        <f>AVERAGE(AE135:AE137)</f>
        <v>5.0915750915750922E-2</v>
      </c>
      <c r="AF138" t="s">
        <v>124</v>
      </c>
      <c r="AG138">
        <f>AVERAGE(AG135:AG137)</f>
        <v>7.5551899081310853E-2</v>
      </c>
      <c r="AH138" t="s">
        <v>123</v>
      </c>
      <c r="AI138">
        <f>AVERAGE(AI135:AI137)</f>
        <v>0.12254901960784315</v>
      </c>
      <c r="AJ138" t="s">
        <v>125</v>
      </c>
      <c r="AK138">
        <f>AVERAGE(AK135:AK137)</f>
        <v>0.13373015873015873</v>
      </c>
      <c r="AL138" t="s">
        <v>143</v>
      </c>
      <c r="AM138">
        <f>AVERAGE(AM135:AM137)</f>
        <v>4.9973612633459175E-2</v>
      </c>
      <c r="AN138" t="s">
        <v>127</v>
      </c>
      <c r="AO138">
        <f>AVERAGE(AO135:AO137)</f>
        <v>3.5480859010270774E-2</v>
      </c>
      <c r="AP138" t="s">
        <v>128</v>
      </c>
      <c r="AQ138">
        <f>AVERAGE(AQ135:AQ137)</f>
        <v>5.1207729468599028E-2</v>
      </c>
      <c r="AR138" t="s">
        <v>129</v>
      </c>
      <c r="AS138">
        <f>AVERAGE(AS135:AS137)</f>
        <v>2.9411764705882349E-2</v>
      </c>
      <c r="AT138" t="s">
        <v>132</v>
      </c>
      <c r="AU138">
        <f>AVERAGE(AU135:AU137)</f>
        <v>3.2428355957767725E-2</v>
      </c>
      <c r="AV138" t="s">
        <v>130</v>
      </c>
      <c r="AW138">
        <f>AVERAGE(AW135:AW137)</f>
        <v>2.1201976725649607E-2</v>
      </c>
      <c r="AX138" t="s">
        <v>71</v>
      </c>
      <c r="AY138">
        <f>AVERAGE(AY135:AY137)</f>
        <v>2.7737924438067912E-2</v>
      </c>
      <c r="AZ138" t="s">
        <v>131</v>
      </c>
      <c r="BA138">
        <f>AVERAGE(BA135:BA137)</f>
        <v>2.2875816993464054E-2</v>
      </c>
      <c r="BB138">
        <v>0</v>
      </c>
      <c r="BD138">
        <f>AVERAGE(BD135:BD137)</f>
        <v>9.1414141414141434E-2</v>
      </c>
      <c r="BE138" s="132">
        <f t="shared" ref="BE138" si="262">AVERAGE(AE138,AG138,AI138,AK138,AM138,AO138,AQ138,AS138,AU138,AW138,AY138,BA138,BC138)</f>
        <v>5.4422072355685358E-2</v>
      </c>
      <c r="BF138" s="132">
        <f t="shared" ref="BF138" si="263">AVERAGE(D138,F138,H138,J138,L138,N138,P138,R138,T138,V138,X138,Z138,AB138,AE138,AG138,AI138,AK138,AM138,AO138,AQ138,AS138,AU138,AW138,AY138,BA138,BC138)</f>
        <v>6.1444813255122632E-2</v>
      </c>
      <c r="BG138">
        <f t="shared" si="247"/>
        <v>0.56608965953708457</v>
      </c>
    </row>
    <row r="139" spans="1:59" x14ac:dyDescent="0.25">
      <c r="A139">
        <v>37</v>
      </c>
      <c r="B139" s="132" t="s">
        <v>2</v>
      </c>
      <c r="C139" t="s">
        <v>404</v>
      </c>
      <c r="D139">
        <f>1/12</f>
        <v>8.3333333333333329E-2</v>
      </c>
      <c r="E139" t="s">
        <v>171</v>
      </c>
      <c r="F139">
        <f>1/11</f>
        <v>9.0909090909090912E-2</v>
      </c>
      <c r="G139" t="s">
        <v>172</v>
      </c>
      <c r="H139">
        <f>1/9</f>
        <v>0.1111111111111111</v>
      </c>
      <c r="I139" t="s">
        <v>173</v>
      </c>
      <c r="J139">
        <f>1/9</f>
        <v>0.1111111111111111</v>
      </c>
      <c r="K139" t="s">
        <v>405</v>
      </c>
      <c r="L139">
        <f>1/34</f>
        <v>2.9411764705882353E-2</v>
      </c>
      <c r="M139" t="s">
        <v>467</v>
      </c>
      <c r="N139">
        <f>1/34</f>
        <v>2.9411764705882353E-2</v>
      </c>
      <c r="O139" t="s">
        <v>176</v>
      </c>
      <c r="P139">
        <f>1/34</f>
        <v>2.9411764705882353E-2</v>
      </c>
      <c r="Q139" t="s">
        <v>406</v>
      </c>
      <c r="R139">
        <f>1/41</f>
        <v>2.4390243902439025E-2</v>
      </c>
      <c r="S139" t="s">
        <v>178</v>
      </c>
      <c r="T139">
        <f>1/41</f>
        <v>2.4390243902439025E-2</v>
      </c>
      <c r="U139" t="s">
        <v>179</v>
      </c>
      <c r="V139">
        <f>1/67</f>
        <v>1.4925373134328358E-2</v>
      </c>
      <c r="W139">
        <v>0</v>
      </c>
      <c r="Y139">
        <v>0</v>
      </c>
      <c r="AA139">
        <v>0</v>
      </c>
      <c r="AC139" s="132">
        <f t="shared" si="169"/>
        <v>5.4840580152150001E-2</v>
      </c>
      <c r="AD139" t="s">
        <v>397</v>
      </c>
      <c r="AE139">
        <f>1/7</f>
        <v>0.14285714285714285</v>
      </c>
      <c r="AF139" t="s">
        <v>110</v>
      </c>
      <c r="AG139">
        <f>1/8</f>
        <v>0.125</v>
      </c>
      <c r="AH139" t="s">
        <v>400</v>
      </c>
      <c r="AI139">
        <f>1/12</f>
        <v>8.3333333333333329E-2</v>
      </c>
      <c r="AJ139" t="s">
        <v>145</v>
      </c>
      <c r="AK139">
        <f>1/12</f>
        <v>8.3333333333333329E-2</v>
      </c>
      <c r="AL139" t="s">
        <v>468</v>
      </c>
      <c r="AM139">
        <f>1/12</f>
        <v>8.3333333333333329E-2</v>
      </c>
      <c r="AN139" t="s">
        <v>469</v>
      </c>
      <c r="AO139">
        <f>1/26</f>
        <v>3.8461538461538464E-2</v>
      </c>
      <c r="AP139" t="s">
        <v>146</v>
      </c>
      <c r="AQ139">
        <f>1/41</f>
        <v>2.4390243902439025E-2</v>
      </c>
      <c r="AR139" t="s">
        <v>470</v>
      </c>
      <c r="AS139">
        <f>1/41</f>
        <v>2.4390243902439025E-2</v>
      </c>
      <c r="AT139" t="s">
        <v>471</v>
      </c>
      <c r="AU139">
        <f>1/29</f>
        <v>3.4482758620689655E-2</v>
      </c>
      <c r="AV139" t="s">
        <v>472</v>
      </c>
      <c r="AW139">
        <f>1/34</f>
        <v>2.9411764705882353E-2</v>
      </c>
      <c r="AX139">
        <v>0</v>
      </c>
      <c r="AZ139">
        <v>0</v>
      </c>
      <c r="BB139">
        <v>0</v>
      </c>
      <c r="BD139">
        <f>1/10</f>
        <v>0.1</v>
      </c>
      <c r="BE139" s="132">
        <f t="shared" ref="BE139" si="264">AVERAGE(AE139,AG139,AI139,AK139,AM139,AO139,AQ139,AS139,AU139,AW139,AY139,BA139,BC139)</f>
        <v>6.6899369245013135E-2</v>
      </c>
      <c r="BF139" s="132">
        <f t="shared" ref="BF139" si="265">AVERAGE(D139,F139,H139,J139,L139,N139,P139,R139,T139,V139,X139,Z139,AB139,AE139,AG139,AI139,AK139,AM139,AO139,AQ139,AS139,AU139,AW139,AY139,BA139,BC139)</f>
        <v>6.0869974698581575E-2</v>
      </c>
      <c r="BG139">
        <f t="shared" si="247"/>
        <v>0.31739949397163159</v>
      </c>
    </row>
    <row r="140" spans="1:59" x14ac:dyDescent="0.25">
      <c r="A140">
        <v>37</v>
      </c>
      <c r="B140" s="132" t="s">
        <v>3</v>
      </c>
      <c r="C140" t="s">
        <v>404</v>
      </c>
      <c r="D140">
        <f>1/15</f>
        <v>6.6666666666666666E-2</v>
      </c>
      <c r="E140" t="s">
        <v>171</v>
      </c>
      <c r="F140">
        <f>1/13</f>
        <v>7.6923076923076927E-2</v>
      </c>
      <c r="G140" t="s">
        <v>172</v>
      </c>
      <c r="H140">
        <f>1/10</f>
        <v>0.1</v>
      </c>
      <c r="I140" t="s">
        <v>173</v>
      </c>
      <c r="J140">
        <f>1/11</f>
        <v>9.0909090909090912E-2</v>
      </c>
      <c r="K140" t="s">
        <v>405</v>
      </c>
      <c r="L140">
        <f>1/51</f>
        <v>1.9607843137254902E-2</v>
      </c>
      <c r="M140" t="s">
        <v>467</v>
      </c>
      <c r="N140">
        <f>1/67</f>
        <v>1.4925373134328358E-2</v>
      </c>
      <c r="O140" t="s">
        <v>176</v>
      </c>
      <c r="P140">
        <f>1/34</f>
        <v>2.9411764705882353E-2</v>
      </c>
      <c r="Q140" t="s">
        <v>406</v>
      </c>
      <c r="R140">
        <f>1/67</f>
        <v>1.4925373134328358E-2</v>
      </c>
      <c r="S140" t="s">
        <v>178</v>
      </c>
      <c r="T140">
        <f>1/67</f>
        <v>1.4925373134328358E-2</v>
      </c>
      <c r="U140" t="s">
        <v>179</v>
      </c>
      <c r="V140">
        <f>1/81</f>
        <v>1.2345679012345678E-2</v>
      </c>
      <c r="W140">
        <v>0</v>
      </c>
      <c r="Y140">
        <v>0</v>
      </c>
      <c r="AA140">
        <v>0</v>
      </c>
      <c r="AC140" s="132">
        <f t="shared" si="169"/>
        <v>4.4064024075730249E-2</v>
      </c>
      <c r="AD140" t="s">
        <v>397</v>
      </c>
      <c r="AE140">
        <f>2/13</f>
        <v>0.15384615384615385</v>
      </c>
      <c r="AF140" t="s">
        <v>110</v>
      </c>
      <c r="AG140">
        <f>2/17</f>
        <v>0.11764705882352941</v>
      </c>
      <c r="AH140" t="s">
        <v>400</v>
      </c>
      <c r="AI140">
        <f>1/15</f>
        <v>6.6666666666666666E-2</v>
      </c>
      <c r="AJ140" t="s">
        <v>145</v>
      </c>
      <c r="AK140">
        <f>1/13</f>
        <v>7.6923076923076927E-2</v>
      </c>
      <c r="AL140" t="s">
        <v>468</v>
      </c>
      <c r="AM140">
        <f>1/15</f>
        <v>6.6666666666666666E-2</v>
      </c>
      <c r="AN140" t="s">
        <v>469</v>
      </c>
      <c r="AO140">
        <f>1/34</f>
        <v>2.9411764705882353E-2</v>
      </c>
      <c r="AP140" t="s">
        <v>146</v>
      </c>
      <c r="AQ140">
        <f>1/34</f>
        <v>2.9411764705882353E-2</v>
      </c>
      <c r="AR140" t="s">
        <v>470</v>
      </c>
      <c r="AS140">
        <f>1/41</f>
        <v>2.4390243902439025E-2</v>
      </c>
      <c r="AT140" t="s">
        <v>471</v>
      </c>
      <c r="AU140">
        <f>1/34</f>
        <v>2.9411764705882353E-2</v>
      </c>
      <c r="AV140" t="s">
        <v>472</v>
      </c>
      <c r="AW140">
        <f>1/41</f>
        <v>2.4390243902439025E-2</v>
      </c>
      <c r="AX140">
        <v>0</v>
      </c>
      <c r="AZ140">
        <v>0</v>
      </c>
      <c r="BB140">
        <v>0</v>
      </c>
      <c r="BD140">
        <f>1/10</f>
        <v>0.1</v>
      </c>
      <c r="BE140" s="132">
        <f t="shared" ref="BE140" si="266">AVERAGE(AE140,AG140,AI140,AK140,AM140,AO140,AQ140,AS140,AU140,AW140,AY140,BA140,BC140)</f>
        <v>6.1876540484861867E-2</v>
      </c>
      <c r="BF140" s="132">
        <f t="shared" ref="BF140" si="267">AVERAGE(D140,F140,H140,J140,L140,N140,P140,R140,T140,V140,X140,Z140,AB140,AE140,AG140,AI140,AK140,AM140,AO140,AQ140,AS140,AU140,AW140,AY140,BA140,BC140)</f>
        <v>5.2970282280296058E-2</v>
      </c>
      <c r="BG140">
        <f t="shared" si="247"/>
        <v>0.15940564560592119</v>
      </c>
    </row>
    <row r="141" spans="1:59" x14ac:dyDescent="0.25">
      <c r="A141">
        <v>37</v>
      </c>
      <c r="B141" s="132" t="s">
        <v>4</v>
      </c>
      <c r="C141" t="s">
        <v>404</v>
      </c>
      <c r="D141">
        <f>1/11</f>
        <v>9.0909090909090912E-2</v>
      </c>
      <c r="E141" t="s">
        <v>171</v>
      </c>
      <c r="F141">
        <f>1/11</f>
        <v>9.0909090909090912E-2</v>
      </c>
      <c r="G141" t="s">
        <v>172</v>
      </c>
      <c r="H141">
        <f>2/15</f>
        <v>0.13333333333333333</v>
      </c>
      <c r="I141" t="s">
        <v>173</v>
      </c>
      <c r="J141">
        <f>1/9</f>
        <v>0.1111111111111111</v>
      </c>
      <c r="K141" t="s">
        <v>405</v>
      </c>
      <c r="L141">
        <f>1/41</f>
        <v>2.4390243902439025E-2</v>
      </c>
      <c r="M141" t="s">
        <v>467</v>
      </c>
      <c r="N141">
        <f>1/34</f>
        <v>2.9411764705882353E-2</v>
      </c>
      <c r="O141" t="s">
        <v>176</v>
      </c>
      <c r="P141">
        <f>1/26</f>
        <v>3.8461538461538464E-2</v>
      </c>
      <c r="Q141" t="s">
        <v>406</v>
      </c>
      <c r="R141">
        <f>1/34</f>
        <v>2.9411764705882353E-2</v>
      </c>
      <c r="S141" t="s">
        <v>178</v>
      </c>
      <c r="T141">
        <f>1/41</f>
        <v>2.4390243902439025E-2</v>
      </c>
      <c r="U141" t="s">
        <v>179</v>
      </c>
      <c r="V141">
        <f>1/41</f>
        <v>2.4390243902439025E-2</v>
      </c>
      <c r="W141">
        <v>0</v>
      </c>
      <c r="Y141">
        <v>0</v>
      </c>
      <c r="AA141">
        <v>0</v>
      </c>
      <c r="AC141" s="132">
        <f t="shared" si="169"/>
        <v>5.9671842584324661E-2</v>
      </c>
      <c r="AD141" t="s">
        <v>397</v>
      </c>
      <c r="AE141">
        <f>2/13</f>
        <v>0.15384615384615385</v>
      </c>
      <c r="AF141" t="s">
        <v>110</v>
      </c>
      <c r="AG141">
        <f>2/15</f>
        <v>0.13333333333333333</v>
      </c>
      <c r="AH141" t="s">
        <v>400</v>
      </c>
      <c r="AI141">
        <f>1/13</f>
        <v>7.6923076923076927E-2</v>
      </c>
      <c r="AJ141" t="s">
        <v>145</v>
      </c>
      <c r="AK141">
        <f>1/9</f>
        <v>0.1111111111111111</v>
      </c>
      <c r="AL141" t="s">
        <v>468</v>
      </c>
      <c r="AM141">
        <f>1/17</f>
        <v>5.8823529411764705E-2</v>
      </c>
      <c r="AN141" t="s">
        <v>469</v>
      </c>
      <c r="AO141">
        <f>1/41</f>
        <v>2.4390243902439025E-2</v>
      </c>
      <c r="AP141" t="s">
        <v>146</v>
      </c>
      <c r="AQ141">
        <f>1/26</f>
        <v>3.8461538461538464E-2</v>
      </c>
      <c r="AR141" t="s">
        <v>470</v>
      </c>
      <c r="AS141">
        <f>1/41</f>
        <v>2.4390243902439025E-2</v>
      </c>
      <c r="AT141" t="s">
        <v>471</v>
      </c>
      <c r="AU141">
        <f>1/26</f>
        <v>3.8461538461538464E-2</v>
      </c>
      <c r="AV141" t="s">
        <v>472</v>
      </c>
      <c r="AW141">
        <f>1/41</f>
        <v>2.4390243902439025E-2</v>
      </c>
      <c r="AX141">
        <v>0</v>
      </c>
      <c r="AZ141">
        <v>0</v>
      </c>
      <c r="BB141">
        <v>0</v>
      </c>
      <c r="BD141">
        <f>1/9</f>
        <v>0.1111111111111111</v>
      </c>
      <c r="BE141" s="132">
        <f t="shared" ref="BE141" si="268">AVERAGE(AE141,AG141,AI141,AK141,AM141,AO141,AQ141,AS141,AU141,AW141,AY141,BA141,BC141)</f>
        <v>6.8413101325583398E-2</v>
      </c>
      <c r="BF141" s="132">
        <f t="shared" ref="BF141" si="269">AVERAGE(D141,F141,H141,J141,L141,N141,P141,R141,T141,V141,X141,Z141,AB141,AE141,AG141,AI141,AK141,AM141,AO141,AQ141,AS141,AU141,AW141,AY141,BA141,BC141)</f>
        <v>6.4042471954954036E-2</v>
      </c>
      <c r="BG141">
        <f t="shared" si="247"/>
        <v>0.39196055021019194</v>
      </c>
    </row>
    <row r="142" spans="1:59" x14ac:dyDescent="0.25">
      <c r="A142">
        <v>37</v>
      </c>
      <c r="B142" s="132" t="s">
        <v>5</v>
      </c>
      <c r="C142" t="s">
        <v>404</v>
      </c>
      <c r="D142">
        <f>AVERAGE(D139:D141)</f>
        <v>8.0303030303030307E-2</v>
      </c>
      <c r="E142" t="s">
        <v>171</v>
      </c>
      <c r="F142">
        <f>AVERAGE(F139:F141)</f>
        <v>8.6247086247086255E-2</v>
      </c>
      <c r="G142" t="s">
        <v>172</v>
      </c>
      <c r="H142">
        <f>AVERAGE(H139:H141)</f>
        <v>0.11481481481481481</v>
      </c>
      <c r="I142" t="s">
        <v>173</v>
      </c>
      <c r="J142">
        <f>AVERAGE(J139:J141)</f>
        <v>0.10437710437710439</v>
      </c>
      <c r="K142" t="s">
        <v>405</v>
      </c>
      <c r="L142">
        <f>AVERAGE(L139:L141)</f>
        <v>2.446995058185876E-2</v>
      </c>
      <c r="M142" t="s">
        <v>467</v>
      </c>
      <c r="N142">
        <f>AVERAGE(N139:N141)</f>
        <v>2.4582967515364356E-2</v>
      </c>
      <c r="O142" t="s">
        <v>176</v>
      </c>
      <c r="P142">
        <f>AVERAGE(P139:P141)</f>
        <v>3.2428355957767725E-2</v>
      </c>
      <c r="Q142" t="s">
        <v>406</v>
      </c>
      <c r="R142">
        <f>AVERAGE(R139:R141)</f>
        <v>2.2909127247549912E-2</v>
      </c>
      <c r="S142" t="s">
        <v>178</v>
      </c>
      <c r="T142">
        <f>AVERAGE(T139:T141)</f>
        <v>2.1235286979735469E-2</v>
      </c>
      <c r="U142" t="s">
        <v>179</v>
      </c>
      <c r="V142">
        <f>AVERAGE(V139:V141)</f>
        <v>1.722043201637102E-2</v>
      </c>
      <c r="W142">
        <v>0</v>
      </c>
      <c r="Y142">
        <v>0</v>
      </c>
      <c r="AA142">
        <v>0</v>
      </c>
      <c r="AC142" s="132">
        <f t="shared" si="169"/>
        <v>5.2858815604068299E-2</v>
      </c>
      <c r="AD142" t="s">
        <v>397</v>
      </c>
      <c r="AE142">
        <f>AVERAGE(AE139:AE141)</f>
        <v>0.15018315018315018</v>
      </c>
      <c r="AF142" t="s">
        <v>110</v>
      </c>
      <c r="AG142">
        <f>AVERAGE(AG139:AG141)</f>
        <v>0.12532679738562091</v>
      </c>
      <c r="AH142" t="s">
        <v>400</v>
      </c>
      <c r="AI142">
        <f>AVERAGE(AI139:AI141)</f>
        <v>7.5641025641025636E-2</v>
      </c>
      <c r="AJ142" t="s">
        <v>145</v>
      </c>
      <c r="AK142">
        <f>AVERAGE(AK139:AK141)</f>
        <v>9.0455840455840444E-2</v>
      </c>
      <c r="AL142" t="s">
        <v>468</v>
      </c>
      <c r="AM142">
        <f>AVERAGE(AM139:AM141)</f>
        <v>6.9607843137254891E-2</v>
      </c>
      <c r="AN142" t="s">
        <v>469</v>
      </c>
      <c r="AO142">
        <f>AVERAGE(AO139:AO141)</f>
        <v>3.0754515689953282E-2</v>
      </c>
      <c r="AP142" t="s">
        <v>146</v>
      </c>
      <c r="AQ142">
        <f>AVERAGE(AQ139:AQ141)</f>
        <v>3.0754515689953282E-2</v>
      </c>
      <c r="AR142" t="s">
        <v>470</v>
      </c>
      <c r="AS142">
        <f>AVERAGE(AS139:AS141)</f>
        <v>2.4390243902439029E-2</v>
      </c>
      <c r="AT142" t="s">
        <v>471</v>
      </c>
      <c r="AU142">
        <f>AVERAGE(AU139:AU141)</f>
        <v>3.4118687262703486E-2</v>
      </c>
      <c r="AV142" t="s">
        <v>472</v>
      </c>
      <c r="AW142">
        <f>AVERAGE(AW139:AW141)</f>
        <v>2.6064084170253465E-2</v>
      </c>
      <c r="AX142">
        <v>0</v>
      </c>
      <c r="AZ142">
        <v>0</v>
      </c>
      <c r="BB142">
        <v>0</v>
      </c>
      <c r="BD142">
        <f>AVERAGE(BD139:BD141)</f>
        <v>0.1037037037037037</v>
      </c>
      <c r="BE142" s="132">
        <f t="shared" ref="BE142" si="270">AVERAGE(AE142,AG142,AI142,AK142,AM142,AO142,AQ142,AS142,AU142,AW142,AY142,BA142,BC142)</f>
        <v>6.5729670351819466E-2</v>
      </c>
      <c r="BF142" s="132">
        <f t="shared" ref="BF142" si="271">AVERAGE(D142,F142,H142,J142,L142,N142,P142,R142,T142,V142,X142,Z142,AB142,AE142,AG142,AI142,AK142,AM142,AO142,AQ142,AS142,AU142,AW142,AY142,BA142,BC142)</f>
        <v>5.929424297794389E-2</v>
      </c>
      <c r="BG142">
        <f t="shared" si="247"/>
        <v>0.28958856326258142</v>
      </c>
    </row>
    <row r="143" spans="1:59" x14ac:dyDescent="0.25">
      <c r="A143">
        <v>38</v>
      </c>
      <c r="B143" s="132" t="s">
        <v>2</v>
      </c>
      <c r="C143" t="s">
        <v>473</v>
      </c>
      <c r="D143">
        <f>1/23</f>
        <v>4.3478260869565216E-2</v>
      </c>
      <c r="E143" t="s">
        <v>155</v>
      </c>
      <c r="F143">
        <f>1/10</f>
        <v>0.1</v>
      </c>
      <c r="G143" t="s">
        <v>151</v>
      </c>
      <c r="H143">
        <f>1/10</f>
        <v>0.1</v>
      </c>
      <c r="I143" t="s">
        <v>152</v>
      </c>
      <c r="J143">
        <f>1/15</f>
        <v>6.6666666666666666E-2</v>
      </c>
      <c r="K143" t="s">
        <v>474</v>
      </c>
      <c r="L143">
        <f>1/15</f>
        <v>6.6666666666666666E-2</v>
      </c>
      <c r="M143" t="s">
        <v>154</v>
      </c>
      <c r="N143">
        <f>1/34</f>
        <v>2.9411764705882353E-2</v>
      </c>
      <c r="O143" t="s">
        <v>407</v>
      </c>
      <c r="P143">
        <f>1/19</f>
        <v>5.2631578947368418E-2</v>
      </c>
      <c r="Q143" t="s">
        <v>156</v>
      </c>
      <c r="R143">
        <f>1/34</f>
        <v>2.9411764705882353E-2</v>
      </c>
      <c r="S143" t="s">
        <v>157</v>
      </c>
      <c r="T143">
        <f>1/51</f>
        <v>1.9607843137254902E-2</v>
      </c>
      <c r="U143" t="s">
        <v>158</v>
      </c>
      <c r="V143">
        <f>1/41</f>
        <v>2.4390243902439025E-2</v>
      </c>
      <c r="W143" t="s">
        <v>475</v>
      </c>
      <c r="X143">
        <f>1/29</f>
        <v>3.4482758620689655E-2</v>
      </c>
      <c r="Y143">
        <v>0</v>
      </c>
      <c r="AA143">
        <v>0</v>
      </c>
      <c r="AC143" s="132">
        <f t="shared" si="169"/>
        <v>5.152250438385593E-2</v>
      </c>
      <c r="AD143" t="s">
        <v>401</v>
      </c>
      <c r="AE143">
        <f>1/6</f>
        <v>0.16666666666666666</v>
      </c>
      <c r="AF143" t="s">
        <v>160</v>
      </c>
      <c r="AG143">
        <f>1/8</f>
        <v>0.125</v>
      </c>
      <c r="AH143" t="s">
        <v>163</v>
      </c>
      <c r="AI143">
        <f>1/8</f>
        <v>0.125</v>
      </c>
      <c r="AJ143" t="s">
        <v>162</v>
      </c>
      <c r="AK143">
        <f>1/9</f>
        <v>0.1111111111111111</v>
      </c>
      <c r="AL143" t="s">
        <v>164</v>
      </c>
      <c r="AM143">
        <f>1/26</f>
        <v>3.8461538461538464E-2</v>
      </c>
      <c r="AN143" t="s">
        <v>165</v>
      </c>
      <c r="AO143">
        <f>1/34</f>
        <v>2.9411764705882353E-2</v>
      </c>
      <c r="AP143" t="s">
        <v>166</v>
      </c>
      <c r="AQ143">
        <f>1/29</f>
        <v>3.4482758620689655E-2</v>
      </c>
      <c r="AR143" t="s">
        <v>167</v>
      </c>
      <c r="AS143">
        <f>1/34</f>
        <v>2.9411764705882353E-2</v>
      </c>
      <c r="AT143" t="s">
        <v>163</v>
      </c>
      <c r="AU143">
        <f>1/41</f>
        <v>2.4390243902439025E-2</v>
      </c>
      <c r="AV143" t="s">
        <v>169</v>
      </c>
      <c r="AW143">
        <f>1/34</f>
        <v>2.9411764705882353E-2</v>
      </c>
      <c r="AX143">
        <v>0</v>
      </c>
      <c r="AZ143">
        <v>0</v>
      </c>
      <c r="BB143">
        <v>0</v>
      </c>
      <c r="BD143">
        <f>1/10</f>
        <v>0.1</v>
      </c>
      <c r="BE143" s="132">
        <f t="shared" ref="BE143" si="272">AVERAGE(AE143,AG143,AI143,AK143,AM143,AO143,AQ143,AS143,AU143,AW143,AY143,BA143,BC143)</f>
        <v>7.1334761288009182E-2</v>
      </c>
      <c r="BF143" s="132">
        <f t="shared" ref="BF143" si="273">AVERAGE(D143,F143,H143,J143,L143,N143,P143,R143,T143,V143,X143,Z143,AB143,AE143,AG143,AI143,AK143,AM143,AO143,AQ143,AS143,AU143,AW143,AY143,BA143,BC143)</f>
        <v>6.095691243345272E-2</v>
      </c>
      <c r="BG143">
        <f t="shared" si="247"/>
        <v>0.38009516110250718</v>
      </c>
    </row>
    <row r="144" spans="1:59" x14ac:dyDescent="0.25">
      <c r="A144">
        <v>38</v>
      </c>
      <c r="B144" s="132" t="s">
        <v>3</v>
      </c>
      <c r="C144" t="s">
        <v>473</v>
      </c>
      <c r="D144">
        <f>1/26</f>
        <v>3.8461538461538464E-2</v>
      </c>
      <c r="E144" t="s">
        <v>155</v>
      </c>
      <c r="F144">
        <f>1/13</f>
        <v>7.6923076923076927E-2</v>
      </c>
      <c r="G144" t="s">
        <v>151</v>
      </c>
      <c r="H144">
        <f>1/15</f>
        <v>6.6666666666666666E-2</v>
      </c>
      <c r="I144" t="s">
        <v>152</v>
      </c>
      <c r="J144">
        <f>1/19</f>
        <v>5.2631578947368418E-2</v>
      </c>
      <c r="K144" t="s">
        <v>474</v>
      </c>
      <c r="L144">
        <f>1/19</f>
        <v>5.2631578947368418E-2</v>
      </c>
      <c r="M144" t="s">
        <v>154</v>
      </c>
      <c r="N144">
        <f>1/26</f>
        <v>3.8461538461538464E-2</v>
      </c>
      <c r="O144" t="s">
        <v>407</v>
      </c>
      <c r="P144">
        <f>1/26</f>
        <v>3.8461538461538464E-2</v>
      </c>
      <c r="Q144" t="s">
        <v>156</v>
      </c>
      <c r="R144">
        <f>1/26</f>
        <v>3.8461538461538464E-2</v>
      </c>
      <c r="S144" t="s">
        <v>157</v>
      </c>
      <c r="T144">
        <f>1/67</f>
        <v>1.4925373134328358E-2</v>
      </c>
      <c r="U144" t="s">
        <v>158</v>
      </c>
      <c r="V144">
        <f>1/34</f>
        <v>2.9411764705882353E-2</v>
      </c>
      <c r="W144" t="s">
        <v>475</v>
      </c>
      <c r="X144">
        <f>1/26</f>
        <v>3.8461538461538464E-2</v>
      </c>
      <c r="Y144">
        <v>0</v>
      </c>
      <c r="AA144">
        <v>0</v>
      </c>
      <c r="AC144" s="132">
        <f t="shared" si="169"/>
        <v>4.4136157421125762E-2</v>
      </c>
      <c r="AD144" t="s">
        <v>401</v>
      </c>
      <c r="AE144">
        <f>1/6</f>
        <v>0.16666666666666666</v>
      </c>
      <c r="AF144" t="s">
        <v>160</v>
      </c>
      <c r="AG144">
        <f>1/8</f>
        <v>0.125</v>
      </c>
      <c r="AH144" t="s">
        <v>163</v>
      </c>
      <c r="AI144">
        <f>1/9</f>
        <v>0.1111111111111111</v>
      </c>
      <c r="AJ144" t="s">
        <v>162</v>
      </c>
      <c r="AK144">
        <f>1/8</f>
        <v>0.125</v>
      </c>
      <c r="AL144" t="s">
        <v>164</v>
      </c>
      <c r="AM144">
        <f>1/34</f>
        <v>2.9411764705882353E-2</v>
      </c>
      <c r="AN144" t="s">
        <v>165</v>
      </c>
      <c r="AO144">
        <f>1/34</f>
        <v>2.9411764705882353E-2</v>
      </c>
      <c r="AP144" t="s">
        <v>166</v>
      </c>
      <c r="AQ144">
        <f>1/51</f>
        <v>1.9607843137254902E-2</v>
      </c>
      <c r="AR144" t="s">
        <v>167</v>
      </c>
      <c r="AS144">
        <f>1/41</f>
        <v>2.4390243902439025E-2</v>
      </c>
      <c r="AT144" t="s">
        <v>163</v>
      </c>
      <c r="AU144">
        <f>1/41</f>
        <v>2.4390243902439025E-2</v>
      </c>
      <c r="AV144" t="s">
        <v>169</v>
      </c>
      <c r="AW144">
        <f>1/34</f>
        <v>2.9411764705882353E-2</v>
      </c>
      <c r="AX144">
        <v>0</v>
      </c>
      <c r="AZ144">
        <v>0</v>
      </c>
      <c r="BB144">
        <v>0</v>
      </c>
      <c r="BD144">
        <f>1/8</f>
        <v>0.125</v>
      </c>
      <c r="BE144" s="132">
        <f t="shared" ref="BE144:BE158" si="274">AVERAGE(AE144,AG144,AI144,AK144,AM144,AO144,AQ144,AS144,AU144,AW144,AY144,BA144,BC144)</f>
        <v>6.8440140283755779E-2</v>
      </c>
      <c r="BF144" s="132">
        <f t="shared" ref="BF144:BF158" si="275">AVERAGE(D144,F144,H144,J144,L144,N144,P144,R144,T144,V144,X144,Z144,AB144,AE144,AG144,AI144,AK144,AM144,AO144,AQ144,AS144,AU144,AW144,AY144,BA144,BC144)</f>
        <v>5.5709482593806703E-2</v>
      </c>
      <c r="BG144">
        <f t="shared" si="247"/>
        <v>0.29489913446994076</v>
      </c>
    </row>
    <row r="145" spans="1:59" x14ac:dyDescent="0.25">
      <c r="A145">
        <v>38</v>
      </c>
      <c r="B145" s="132" t="s">
        <v>4</v>
      </c>
      <c r="C145" t="s">
        <v>473</v>
      </c>
      <c r="D145">
        <f>1/26</f>
        <v>3.8461538461538464E-2</v>
      </c>
      <c r="E145" t="s">
        <v>155</v>
      </c>
      <c r="F145">
        <f>1/11</f>
        <v>9.0909090909090912E-2</v>
      </c>
      <c r="G145" t="s">
        <v>151</v>
      </c>
      <c r="H145">
        <f>1/11</f>
        <v>9.0909090909090912E-2</v>
      </c>
      <c r="I145" t="s">
        <v>152</v>
      </c>
      <c r="J145">
        <f>1/12</f>
        <v>8.3333333333333329E-2</v>
      </c>
      <c r="K145" t="s">
        <v>474</v>
      </c>
      <c r="L145">
        <f>1/13</f>
        <v>7.6923076923076927E-2</v>
      </c>
      <c r="M145" t="s">
        <v>154</v>
      </c>
      <c r="N145">
        <f>1/26</f>
        <v>3.8461538461538464E-2</v>
      </c>
      <c r="O145" t="s">
        <v>407</v>
      </c>
      <c r="P145">
        <f>1/21</f>
        <v>4.7619047619047616E-2</v>
      </c>
      <c r="Q145" t="s">
        <v>156</v>
      </c>
      <c r="R145">
        <f>1/21</f>
        <v>4.7619047619047616E-2</v>
      </c>
      <c r="S145" t="s">
        <v>157</v>
      </c>
      <c r="T145">
        <f>1/41</f>
        <v>2.4390243902439025E-2</v>
      </c>
      <c r="U145" t="s">
        <v>158</v>
      </c>
      <c r="V145">
        <f>1/34</f>
        <v>2.9411764705882353E-2</v>
      </c>
      <c r="W145" t="s">
        <v>475</v>
      </c>
      <c r="X145">
        <f>1/34</f>
        <v>2.9411764705882353E-2</v>
      </c>
      <c r="Y145">
        <v>0</v>
      </c>
      <c r="AA145">
        <v>0</v>
      </c>
      <c r="AC145" s="132">
        <f t="shared" si="169"/>
        <v>5.4313594322724361E-2</v>
      </c>
      <c r="AD145" t="s">
        <v>401</v>
      </c>
      <c r="AE145">
        <f>1/5</f>
        <v>0.2</v>
      </c>
      <c r="AF145" t="s">
        <v>160</v>
      </c>
      <c r="AG145">
        <f>2/13</f>
        <v>0.15384615384615385</v>
      </c>
      <c r="AH145" t="s">
        <v>163</v>
      </c>
      <c r="AI145">
        <f>1/8</f>
        <v>0.125</v>
      </c>
      <c r="AJ145" t="s">
        <v>162</v>
      </c>
      <c r="AK145">
        <f>1/6</f>
        <v>0.16666666666666666</v>
      </c>
      <c r="AL145" t="s">
        <v>164</v>
      </c>
      <c r="AM145">
        <f>1/21</f>
        <v>4.7619047619047616E-2</v>
      </c>
      <c r="AN145" t="s">
        <v>165</v>
      </c>
      <c r="AO145">
        <f>1/26</f>
        <v>3.8461538461538464E-2</v>
      </c>
      <c r="AP145" t="s">
        <v>166</v>
      </c>
      <c r="AQ145">
        <f>1/34</f>
        <v>2.9411764705882353E-2</v>
      </c>
      <c r="AR145" t="s">
        <v>167</v>
      </c>
      <c r="AS145">
        <f>1/41</f>
        <v>2.4390243902439025E-2</v>
      </c>
      <c r="AT145" t="s">
        <v>163</v>
      </c>
      <c r="AU145">
        <f>1/41</f>
        <v>2.4390243902439025E-2</v>
      </c>
      <c r="AV145" t="s">
        <v>169</v>
      </c>
      <c r="AW145">
        <f>1/26</f>
        <v>3.8461538461538464E-2</v>
      </c>
      <c r="AX145">
        <v>0</v>
      </c>
      <c r="AZ145">
        <v>0</v>
      </c>
      <c r="BB145">
        <v>0</v>
      </c>
      <c r="BD145">
        <f>1/8</f>
        <v>0.125</v>
      </c>
      <c r="BE145" s="132">
        <f t="shared" si="274"/>
        <v>8.4824719756570549E-2</v>
      </c>
      <c r="BF145" s="132">
        <f t="shared" si="275"/>
        <v>6.8842701672174933E-2</v>
      </c>
      <c r="BG145">
        <f t="shared" si="247"/>
        <v>0.57069673511567354</v>
      </c>
    </row>
    <row r="146" spans="1:59" x14ac:dyDescent="0.25">
      <c r="A146">
        <v>38</v>
      </c>
      <c r="B146" s="132" t="s">
        <v>5</v>
      </c>
      <c r="C146" t="s">
        <v>473</v>
      </c>
      <c r="D146">
        <f>AVERAGE(D143:D145)</f>
        <v>4.0133779264214048E-2</v>
      </c>
      <c r="E146" t="s">
        <v>155</v>
      </c>
      <c r="F146">
        <f>AVERAGE(F143:F145)</f>
        <v>8.9277389277389277E-2</v>
      </c>
      <c r="G146" t="s">
        <v>151</v>
      </c>
      <c r="H146">
        <f>AVERAGE(H143:H145)</f>
        <v>8.5858585858585856E-2</v>
      </c>
      <c r="I146" t="s">
        <v>152</v>
      </c>
      <c r="J146">
        <f>AVERAGE(J143:J145)</f>
        <v>6.7543859649122809E-2</v>
      </c>
      <c r="K146" t="s">
        <v>474</v>
      </c>
      <c r="L146">
        <f>AVERAGE(L143:L145)</f>
        <v>6.5407107512370666E-2</v>
      </c>
      <c r="M146" t="s">
        <v>154</v>
      </c>
      <c r="N146">
        <f>AVERAGE(N143:N145)</f>
        <v>3.5444947209653098E-2</v>
      </c>
      <c r="O146" t="s">
        <v>407</v>
      </c>
      <c r="P146">
        <f>AVERAGE(P143:P145)</f>
        <v>4.6237388342651502E-2</v>
      </c>
      <c r="Q146" t="s">
        <v>156</v>
      </c>
      <c r="R146">
        <f>AVERAGE(R143:R145)</f>
        <v>3.8497450262156147E-2</v>
      </c>
      <c r="S146" t="s">
        <v>157</v>
      </c>
      <c r="T146">
        <f>AVERAGE(T143:T145)</f>
        <v>1.9641153391340763E-2</v>
      </c>
      <c r="U146" t="s">
        <v>158</v>
      </c>
      <c r="V146">
        <f>AVERAGE(V143:V145)</f>
        <v>2.7737924438067912E-2</v>
      </c>
      <c r="W146" t="s">
        <v>475</v>
      </c>
      <c r="X146">
        <f>AVERAGE(X143:X145)</f>
        <v>3.4118687262703486E-2</v>
      </c>
      <c r="Y146">
        <v>0</v>
      </c>
      <c r="AA146">
        <v>0</v>
      </c>
      <c r="AC146" s="132">
        <f t="shared" si="169"/>
        <v>4.9990752042568684E-2</v>
      </c>
      <c r="AD146" t="s">
        <v>401</v>
      </c>
      <c r="AE146">
        <f>AVERAGE(AE143:AE145)</f>
        <v>0.17777777777777778</v>
      </c>
      <c r="AF146" t="s">
        <v>160</v>
      </c>
      <c r="AG146">
        <f>AVERAGE(AG143:AG145)</f>
        <v>0.13461538461538461</v>
      </c>
      <c r="AH146" t="s">
        <v>163</v>
      </c>
      <c r="AI146">
        <f>AVERAGE(AI143:AI145)</f>
        <v>0.12037037037037036</v>
      </c>
      <c r="AJ146" t="s">
        <v>162</v>
      </c>
      <c r="AK146">
        <f>AVERAGE(AK143:AK145)</f>
        <v>0.13425925925925927</v>
      </c>
      <c r="AL146" t="s">
        <v>164</v>
      </c>
      <c r="AM146">
        <f>AVERAGE(AM143:AM145)</f>
        <v>3.8497450262156147E-2</v>
      </c>
      <c r="AN146" t="s">
        <v>165</v>
      </c>
      <c r="AO146">
        <f>AVERAGE(AO143:AO145)</f>
        <v>3.2428355957767725E-2</v>
      </c>
      <c r="AP146" t="s">
        <v>166</v>
      </c>
      <c r="AQ146">
        <f>AVERAGE(AQ143:AQ145)</f>
        <v>2.7834122154608971E-2</v>
      </c>
      <c r="AR146" t="s">
        <v>167</v>
      </c>
      <c r="AS146">
        <f>AVERAGE(AS143:AS145)</f>
        <v>2.6064084170253465E-2</v>
      </c>
      <c r="AT146" t="s">
        <v>163</v>
      </c>
      <c r="AU146">
        <f>AVERAGE(AU143:AU145)</f>
        <v>2.4390243902439029E-2</v>
      </c>
      <c r="AV146" t="s">
        <v>169</v>
      </c>
      <c r="AW146">
        <f>AVERAGE(AW143:AW145)</f>
        <v>3.2428355957767725E-2</v>
      </c>
      <c r="AX146">
        <v>0</v>
      </c>
      <c r="AZ146">
        <v>0</v>
      </c>
      <c r="BB146">
        <v>0</v>
      </c>
      <c r="BD146">
        <f>AVERAGE(BD143:BD145)</f>
        <v>0.11666666666666665</v>
      </c>
      <c r="BE146" s="132">
        <f t="shared" si="274"/>
        <v>7.4866540442778504E-2</v>
      </c>
      <c r="BF146" s="132">
        <f t="shared" si="275"/>
        <v>6.1836365566478139E-2</v>
      </c>
      <c r="BG146">
        <f t="shared" si="247"/>
        <v>0.4152303435627076</v>
      </c>
    </row>
    <row r="147" spans="1:59" x14ac:dyDescent="0.25">
      <c r="A147">
        <v>39</v>
      </c>
      <c r="B147" s="132" t="s">
        <v>2</v>
      </c>
      <c r="C147" t="s">
        <v>476</v>
      </c>
      <c r="D147">
        <f>1/17</f>
        <v>5.8823529411764705E-2</v>
      </c>
      <c r="E147" t="s">
        <v>477</v>
      </c>
      <c r="F147">
        <f>1/9</f>
        <v>0.1111111111111111</v>
      </c>
      <c r="G147" t="s">
        <v>413</v>
      </c>
      <c r="H147">
        <f>1/19</f>
        <v>5.2631578947368418E-2</v>
      </c>
      <c r="I147" t="s">
        <v>207</v>
      </c>
      <c r="J147">
        <f>1/7</f>
        <v>0.14285714285714285</v>
      </c>
      <c r="K147" t="s">
        <v>478</v>
      </c>
      <c r="L147">
        <f>2/15</f>
        <v>0.13333333333333333</v>
      </c>
      <c r="M147" t="s">
        <v>209</v>
      </c>
      <c r="N147">
        <f>1/13</f>
        <v>7.6923076923076927E-2</v>
      </c>
      <c r="O147" t="s">
        <v>479</v>
      </c>
      <c r="P147">
        <f>1/51</f>
        <v>1.9607843137254902E-2</v>
      </c>
      <c r="Q147" t="s">
        <v>212</v>
      </c>
      <c r="R147">
        <f>1/13</f>
        <v>7.6923076923076927E-2</v>
      </c>
      <c r="S147" t="s">
        <v>210</v>
      </c>
      <c r="T147">
        <f>1/26</f>
        <v>3.8461538461538464E-2</v>
      </c>
      <c r="U147" t="s">
        <v>216</v>
      </c>
      <c r="V147">
        <f>1/51</f>
        <v>1.9607843137254902E-2</v>
      </c>
      <c r="W147" t="s">
        <v>213</v>
      </c>
      <c r="X147">
        <f>1/34</f>
        <v>2.9411764705882353E-2</v>
      </c>
      <c r="Y147" t="s">
        <v>480</v>
      </c>
      <c r="Z147">
        <f>1/41</f>
        <v>2.4390243902439025E-2</v>
      </c>
      <c r="AA147" t="s">
        <v>415</v>
      </c>
      <c r="AB147">
        <f>1/51</f>
        <v>1.9607843137254902E-2</v>
      </c>
      <c r="AC147" s="132">
        <f t="shared" si="169"/>
        <v>6.1822301999115314E-2</v>
      </c>
      <c r="AD147" t="s">
        <v>481</v>
      </c>
      <c r="AE147">
        <f>1/29</f>
        <v>3.4482758620689655E-2</v>
      </c>
      <c r="AF147" t="s">
        <v>184</v>
      </c>
      <c r="AG147">
        <f>1/11</f>
        <v>9.0909090909090912E-2</v>
      </c>
      <c r="AH147" t="s">
        <v>482</v>
      </c>
      <c r="AI147">
        <f>1/17</f>
        <v>5.8823529411764705E-2</v>
      </c>
      <c r="AJ147" t="s">
        <v>180</v>
      </c>
      <c r="AK147">
        <f>1/7</f>
        <v>0.14285714285714285</v>
      </c>
      <c r="AL147" t="s">
        <v>410</v>
      </c>
      <c r="AM147">
        <f>2/11</f>
        <v>0.18181818181818182</v>
      </c>
      <c r="AN147" t="s">
        <v>411</v>
      </c>
      <c r="AO147">
        <f>1/15</f>
        <v>6.6666666666666666E-2</v>
      </c>
      <c r="AP147" t="s">
        <v>92</v>
      </c>
      <c r="AQ147">
        <f>1/17</f>
        <v>5.8823529411764705E-2</v>
      </c>
      <c r="AR147" t="s">
        <v>183</v>
      </c>
      <c r="AS147">
        <f>1/34</f>
        <v>2.9411764705882353E-2</v>
      </c>
      <c r="AT147" t="s">
        <v>196</v>
      </c>
      <c r="AU147">
        <f>1/34</f>
        <v>2.9411764705882353E-2</v>
      </c>
      <c r="AV147" t="s">
        <v>320</v>
      </c>
      <c r="AW147">
        <f>1/34</f>
        <v>2.9411764705882353E-2</v>
      </c>
      <c r="AX147" t="s">
        <v>186</v>
      </c>
      <c r="AY147">
        <f>1/29</f>
        <v>3.4482758620689655E-2</v>
      </c>
      <c r="AZ147" t="s">
        <v>412</v>
      </c>
      <c r="BA147">
        <f>1/41</f>
        <v>2.4390243902439025E-2</v>
      </c>
      <c r="BB147" t="s">
        <v>185</v>
      </c>
      <c r="BC147">
        <f>1/51</f>
        <v>1.9607843137254902E-2</v>
      </c>
      <c r="BD147">
        <f>1/10</f>
        <v>0.1</v>
      </c>
      <c r="BE147" s="132">
        <f t="shared" si="274"/>
        <v>6.1622849190256304E-2</v>
      </c>
      <c r="BF147" s="132">
        <f t="shared" si="275"/>
        <v>6.1722575594685795E-2</v>
      </c>
      <c r="BG147">
        <f t="shared" si="247"/>
        <v>0.70478696546183084</v>
      </c>
    </row>
    <row r="148" spans="1:59" x14ac:dyDescent="0.25">
      <c r="A148">
        <v>39</v>
      </c>
      <c r="B148" s="132" t="s">
        <v>3</v>
      </c>
      <c r="C148" t="s">
        <v>476</v>
      </c>
      <c r="D148">
        <f>1/21</f>
        <v>4.7619047619047616E-2</v>
      </c>
      <c r="E148" t="s">
        <v>477</v>
      </c>
      <c r="F148">
        <f>1/10</f>
        <v>0.1</v>
      </c>
      <c r="G148" t="s">
        <v>413</v>
      </c>
      <c r="H148">
        <f>1/26</f>
        <v>3.8461538461538464E-2</v>
      </c>
      <c r="I148" t="s">
        <v>207</v>
      </c>
      <c r="J148">
        <f>1/7</f>
        <v>0.14285714285714285</v>
      </c>
      <c r="K148" t="s">
        <v>478</v>
      </c>
      <c r="L148">
        <f>1/9</f>
        <v>0.1111111111111111</v>
      </c>
      <c r="M148" t="s">
        <v>209</v>
      </c>
      <c r="N148">
        <f>1/12</f>
        <v>8.3333333333333329E-2</v>
      </c>
      <c r="O148" t="s">
        <v>479</v>
      </c>
      <c r="P148">
        <f>1/51</f>
        <v>1.9607843137254902E-2</v>
      </c>
      <c r="Q148" t="s">
        <v>212</v>
      </c>
      <c r="R148">
        <f>1/17</f>
        <v>5.8823529411764705E-2</v>
      </c>
      <c r="S148" t="s">
        <v>210</v>
      </c>
      <c r="T148">
        <f>1/26</f>
        <v>3.8461538461538464E-2</v>
      </c>
      <c r="U148" t="s">
        <v>216</v>
      </c>
      <c r="V148">
        <f>1/67</f>
        <v>1.4925373134328358E-2</v>
      </c>
      <c r="W148" t="s">
        <v>213</v>
      </c>
      <c r="X148">
        <f>1/34</f>
        <v>2.9411764705882353E-2</v>
      </c>
      <c r="Y148" t="s">
        <v>480</v>
      </c>
      <c r="Z148">
        <f>1/41</f>
        <v>2.4390243902439025E-2</v>
      </c>
      <c r="AA148" t="s">
        <v>415</v>
      </c>
      <c r="AB148">
        <f>1/67</f>
        <v>1.4925373134328358E-2</v>
      </c>
      <c r="AC148" s="132">
        <f t="shared" si="169"/>
        <v>5.568675686690075E-2</v>
      </c>
      <c r="AD148" t="s">
        <v>481</v>
      </c>
      <c r="AE148">
        <f>1/26</f>
        <v>3.8461538461538464E-2</v>
      </c>
      <c r="AF148" t="s">
        <v>184</v>
      </c>
      <c r="AG148">
        <f>1/12</f>
        <v>8.3333333333333329E-2</v>
      </c>
      <c r="AH148" t="s">
        <v>482</v>
      </c>
      <c r="AI148">
        <f>1/19</f>
        <v>5.2631578947368418E-2</v>
      </c>
      <c r="AJ148" t="s">
        <v>180</v>
      </c>
      <c r="AK148">
        <f>2/17</f>
        <v>0.11764705882352941</v>
      </c>
      <c r="AL148" t="s">
        <v>410</v>
      </c>
      <c r="AM148">
        <f>2/11</f>
        <v>0.18181818181818182</v>
      </c>
      <c r="AN148" t="s">
        <v>411</v>
      </c>
      <c r="AO148">
        <f>1/17</f>
        <v>5.8823529411764705E-2</v>
      </c>
      <c r="AP148" t="s">
        <v>92</v>
      </c>
      <c r="AQ148">
        <f>1/21</f>
        <v>4.7619047619047616E-2</v>
      </c>
      <c r="AR148" t="s">
        <v>183</v>
      </c>
      <c r="AS148">
        <f>1/34</f>
        <v>2.9411764705882353E-2</v>
      </c>
      <c r="AT148" t="s">
        <v>196</v>
      </c>
      <c r="AU148">
        <f>1/34</f>
        <v>2.9411764705882353E-2</v>
      </c>
      <c r="AV148" t="s">
        <v>320</v>
      </c>
      <c r="AW148">
        <f>1/26</f>
        <v>3.8461538461538464E-2</v>
      </c>
      <c r="AX148" t="s">
        <v>186</v>
      </c>
      <c r="AY148">
        <f>1/26</f>
        <v>3.8461538461538464E-2</v>
      </c>
      <c r="AZ148" t="s">
        <v>412</v>
      </c>
      <c r="BA148">
        <f>1/51</f>
        <v>1.9607843137254902E-2</v>
      </c>
      <c r="BB148" t="s">
        <v>185</v>
      </c>
      <c r="BC148">
        <f>1/34</f>
        <v>2.9411764705882353E-2</v>
      </c>
      <c r="BD148">
        <f>2/17</f>
        <v>0.11764705882352941</v>
      </c>
      <c r="BE148" s="132">
        <f t="shared" si="274"/>
        <v>5.8853883276364809E-2</v>
      </c>
      <c r="BF148" s="132">
        <f t="shared" si="275"/>
        <v>5.7270320071632783E-2</v>
      </c>
      <c r="BG148">
        <f t="shared" si="247"/>
        <v>0.6066753806859817</v>
      </c>
    </row>
    <row r="149" spans="1:59" x14ac:dyDescent="0.25">
      <c r="A149">
        <v>39</v>
      </c>
      <c r="B149" s="132" t="s">
        <v>4</v>
      </c>
      <c r="C149" t="s">
        <v>476</v>
      </c>
      <c r="D149">
        <f>1/17</f>
        <v>5.8823529411764705E-2</v>
      </c>
      <c r="E149" t="s">
        <v>477</v>
      </c>
      <c r="F149">
        <f>1/9</f>
        <v>0.1111111111111111</v>
      </c>
      <c r="G149" t="s">
        <v>413</v>
      </c>
      <c r="H149">
        <f>1/17</f>
        <v>5.8823529411764705E-2</v>
      </c>
      <c r="I149" t="s">
        <v>207</v>
      </c>
      <c r="J149">
        <f>2/13</f>
        <v>0.15384615384615385</v>
      </c>
      <c r="K149" t="s">
        <v>478</v>
      </c>
      <c r="L149">
        <f>2/15</f>
        <v>0.13333333333333333</v>
      </c>
      <c r="M149" t="s">
        <v>209</v>
      </c>
      <c r="N149">
        <f>1/11</f>
        <v>9.0909090909090912E-2</v>
      </c>
      <c r="O149" t="s">
        <v>479</v>
      </c>
      <c r="P149">
        <f>1/51</f>
        <v>1.9607843137254902E-2</v>
      </c>
      <c r="Q149" t="s">
        <v>212</v>
      </c>
      <c r="R149">
        <f>1/15</f>
        <v>6.6666666666666666E-2</v>
      </c>
      <c r="S149" t="s">
        <v>210</v>
      </c>
      <c r="T149">
        <f>1/21</f>
        <v>4.7619047619047616E-2</v>
      </c>
      <c r="U149" t="s">
        <v>216</v>
      </c>
      <c r="V149">
        <f>1/41</f>
        <v>2.4390243902439025E-2</v>
      </c>
      <c r="W149" t="s">
        <v>213</v>
      </c>
      <c r="X149">
        <f>1/26</f>
        <v>3.8461538461538464E-2</v>
      </c>
      <c r="Y149" t="s">
        <v>480</v>
      </c>
      <c r="Z149">
        <f>1/34</f>
        <v>2.9411764705882353E-2</v>
      </c>
      <c r="AA149" t="s">
        <v>415</v>
      </c>
      <c r="AB149">
        <f>1/51</f>
        <v>1.9607843137254902E-2</v>
      </c>
      <c r="AC149" s="132">
        <f t="shared" si="169"/>
        <v>6.5585515050254048E-2</v>
      </c>
      <c r="AD149" t="s">
        <v>481</v>
      </c>
      <c r="AE149">
        <f>1/26</f>
        <v>3.8461538461538464E-2</v>
      </c>
      <c r="AF149" t="s">
        <v>184</v>
      </c>
      <c r="AG149">
        <f>1/10</f>
        <v>0.1</v>
      </c>
      <c r="AH149" t="s">
        <v>482</v>
      </c>
      <c r="AI149">
        <f>1/15</f>
        <v>6.6666666666666666E-2</v>
      </c>
      <c r="AJ149" t="s">
        <v>180</v>
      </c>
      <c r="AK149">
        <f>2/15</f>
        <v>0.13333333333333333</v>
      </c>
      <c r="AL149" t="s">
        <v>410</v>
      </c>
      <c r="AM149">
        <f>2/11</f>
        <v>0.18181818181818182</v>
      </c>
      <c r="AN149" t="s">
        <v>411</v>
      </c>
      <c r="AO149">
        <f>1/12</f>
        <v>8.3333333333333329E-2</v>
      </c>
      <c r="AP149" t="s">
        <v>92</v>
      </c>
      <c r="AQ149">
        <f>1/15</f>
        <v>6.6666666666666666E-2</v>
      </c>
      <c r="AR149" t="s">
        <v>183</v>
      </c>
      <c r="AS149">
        <f>1/34</f>
        <v>2.9411764705882353E-2</v>
      </c>
      <c r="AT149" t="s">
        <v>196</v>
      </c>
      <c r="AU149">
        <f>1/26</f>
        <v>3.8461538461538464E-2</v>
      </c>
      <c r="AV149" t="s">
        <v>320</v>
      </c>
      <c r="AW149">
        <f>1/26</f>
        <v>3.8461538461538464E-2</v>
      </c>
      <c r="AX149" t="s">
        <v>186</v>
      </c>
      <c r="AY149">
        <f>1/21</f>
        <v>4.7619047619047616E-2</v>
      </c>
      <c r="AZ149" t="s">
        <v>412</v>
      </c>
      <c r="BA149">
        <f>1/51</f>
        <v>1.9607843137254902E-2</v>
      </c>
      <c r="BB149" t="s">
        <v>185</v>
      </c>
      <c r="BC149">
        <f>1/41</f>
        <v>2.4390243902439025E-2</v>
      </c>
      <c r="BD149">
        <f>1/10</f>
        <v>0.1</v>
      </c>
      <c r="BE149" s="132">
        <f t="shared" si="274"/>
        <v>6.6787053582109318E-2</v>
      </c>
      <c r="BF149" s="132">
        <f t="shared" si="275"/>
        <v>6.618628431618169E-2</v>
      </c>
      <c r="BG149">
        <f t="shared" si="247"/>
        <v>0.82084339222072389</v>
      </c>
    </row>
    <row r="150" spans="1:59" x14ac:dyDescent="0.25">
      <c r="A150">
        <v>39</v>
      </c>
      <c r="B150" s="132" t="s">
        <v>5</v>
      </c>
      <c r="C150" t="s">
        <v>476</v>
      </c>
      <c r="D150">
        <f>AVERAGE(D147:D149)</f>
        <v>5.5088702147525676E-2</v>
      </c>
      <c r="E150" t="s">
        <v>477</v>
      </c>
      <c r="F150">
        <f>AVERAGE(F147:F149)</f>
        <v>0.1074074074074074</v>
      </c>
      <c r="G150" t="s">
        <v>413</v>
      </c>
      <c r="H150">
        <f>AVERAGE(H147:H149)</f>
        <v>4.9972215606890524E-2</v>
      </c>
      <c r="I150" t="s">
        <v>207</v>
      </c>
      <c r="J150">
        <f>AVERAGE(J147:J149)</f>
        <v>0.14652014652014653</v>
      </c>
      <c r="K150" t="s">
        <v>478</v>
      </c>
      <c r="L150">
        <f>AVERAGE(L147:L149)</f>
        <v>0.12592592592592591</v>
      </c>
      <c r="M150" t="s">
        <v>209</v>
      </c>
      <c r="N150">
        <f>AVERAGE(N147:N149)</f>
        <v>8.3721833721833727E-2</v>
      </c>
      <c r="O150" t="s">
        <v>479</v>
      </c>
      <c r="P150">
        <f>AVERAGE(P147:P149)</f>
        <v>1.9607843137254902E-2</v>
      </c>
      <c r="Q150" t="s">
        <v>212</v>
      </c>
      <c r="R150">
        <f>AVERAGE(R147:R149)</f>
        <v>6.7471091000502761E-2</v>
      </c>
      <c r="S150" t="s">
        <v>210</v>
      </c>
      <c r="T150">
        <f>AVERAGE(T147:T149)</f>
        <v>4.1514041514041512E-2</v>
      </c>
      <c r="U150" t="s">
        <v>216</v>
      </c>
      <c r="V150">
        <f>AVERAGE(V147:V149)</f>
        <v>1.9641153391340763E-2</v>
      </c>
      <c r="W150" t="s">
        <v>213</v>
      </c>
      <c r="X150">
        <f>AVERAGE(X147:X149)</f>
        <v>3.2428355957767725E-2</v>
      </c>
      <c r="Y150" t="s">
        <v>480</v>
      </c>
      <c r="Z150">
        <f>AVERAGE(Z147:Z149)</f>
        <v>2.6064084170253465E-2</v>
      </c>
      <c r="AA150" t="s">
        <v>415</v>
      </c>
      <c r="AB150">
        <f>AVERAGE(AB147:AB149)</f>
        <v>1.8047019802946054E-2</v>
      </c>
      <c r="AC150" s="132">
        <f t="shared" si="169"/>
        <v>6.1031524638756683E-2</v>
      </c>
      <c r="AD150" t="s">
        <v>481</v>
      </c>
      <c r="AE150">
        <f>AVERAGE(AE147:AE149)</f>
        <v>3.7135278514588858E-2</v>
      </c>
      <c r="AF150" t="s">
        <v>184</v>
      </c>
      <c r="AG150">
        <f>AVERAGE(AG147:AG149)</f>
        <v>9.1414141414141434E-2</v>
      </c>
      <c r="AH150" t="s">
        <v>482</v>
      </c>
      <c r="AI150">
        <f>AVERAGE(AI147:AI149)</f>
        <v>5.9373925008599927E-2</v>
      </c>
      <c r="AJ150" t="s">
        <v>180</v>
      </c>
      <c r="AK150">
        <f>AVERAGE(AK147:AK149)</f>
        <v>0.13127917833800185</v>
      </c>
      <c r="AL150" t="s">
        <v>410</v>
      </c>
      <c r="AM150">
        <f>AVERAGE(AM147:AM149)</f>
        <v>0.1818181818181818</v>
      </c>
      <c r="AN150" t="s">
        <v>411</v>
      </c>
      <c r="AO150">
        <f>AVERAGE(AO147:AO149)</f>
        <v>6.9607843137254891E-2</v>
      </c>
      <c r="AP150" t="s">
        <v>92</v>
      </c>
      <c r="AQ150">
        <f>AVERAGE(AQ147:AQ149)</f>
        <v>5.7703081232492993E-2</v>
      </c>
      <c r="AR150" t="s">
        <v>183</v>
      </c>
      <c r="AS150">
        <f>AVERAGE(AS147:AS149)</f>
        <v>2.9411764705882349E-2</v>
      </c>
      <c r="AT150" t="s">
        <v>196</v>
      </c>
      <c r="AU150">
        <f>AVERAGE(AU147:AU149)</f>
        <v>3.2428355957767725E-2</v>
      </c>
      <c r="AV150" t="s">
        <v>320</v>
      </c>
      <c r="AW150">
        <f>AVERAGE(AW147:AW149)</f>
        <v>3.5444947209653098E-2</v>
      </c>
      <c r="AX150" t="s">
        <v>186</v>
      </c>
      <c r="AY150">
        <f>AVERAGE(AY147:AY149)</f>
        <v>4.0187781567091914E-2</v>
      </c>
      <c r="AZ150" t="s">
        <v>412</v>
      </c>
      <c r="BA150">
        <f>AVERAGE(BA147:BA149)</f>
        <v>2.1201976725649607E-2</v>
      </c>
      <c r="BB150" t="s">
        <v>185</v>
      </c>
      <c r="BC150">
        <f>AVERAGE(BC147:BC149)</f>
        <v>2.446995058185876E-2</v>
      </c>
      <c r="BD150">
        <f>AVERAGE(BD147:BD149)</f>
        <v>0.10588235294117647</v>
      </c>
      <c r="BE150" s="132">
        <f t="shared" si="274"/>
        <v>6.242126201624347E-2</v>
      </c>
      <c r="BF150" s="132">
        <f t="shared" si="275"/>
        <v>6.1726393327500087E-2</v>
      </c>
      <c r="BG150">
        <f t="shared" si="247"/>
        <v>0.71076857945617888</v>
      </c>
    </row>
    <row r="151" spans="1:59" x14ac:dyDescent="0.25">
      <c r="A151">
        <v>40</v>
      </c>
      <c r="B151" s="132" t="s">
        <v>2</v>
      </c>
      <c r="C151" t="s">
        <v>483</v>
      </c>
      <c r="D151">
        <f>1/21</f>
        <v>4.7619047619047616E-2</v>
      </c>
      <c r="E151" t="s">
        <v>484</v>
      </c>
      <c r="F151">
        <f>1/13</f>
        <v>7.6923076923076927E-2</v>
      </c>
      <c r="G151" t="s">
        <v>190</v>
      </c>
      <c r="H151">
        <f>1/19</f>
        <v>5.2631578947368418E-2</v>
      </c>
      <c r="I151" t="s">
        <v>189</v>
      </c>
      <c r="J151">
        <f>1/9</f>
        <v>0.1111111111111111</v>
      </c>
      <c r="K151" t="s">
        <v>485</v>
      </c>
      <c r="L151">
        <f>1/13</f>
        <v>7.6923076923076927E-2</v>
      </c>
      <c r="M151" t="s">
        <v>192</v>
      </c>
      <c r="N151">
        <f>1/34</f>
        <v>2.9411764705882353E-2</v>
      </c>
      <c r="O151" t="s">
        <v>191</v>
      </c>
      <c r="P151">
        <f>1/12</f>
        <v>8.3333333333333329E-2</v>
      </c>
      <c r="Q151" t="s">
        <v>193</v>
      </c>
      <c r="R151">
        <f>1/13</f>
        <v>7.6923076923076927E-2</v>
      </c>
      <c r="S151" t="s">
        <v>127</v>
      </c>
      <c r="T151">
        <f>1/41</f>
        <v>2.4390243902439025E-2</v>
      </c>
      <c r="U151" t="s">
        <v>194</v>
      </c>
      <c r="V151">
        <f>1/41</f>
        <v>2.4390243902439025E-2</v>
      </c>
      <c r="W151" t="s">
        <v>486</v>
      </c>
      <c r="X151">
        <f>1/41</f>
        <v>2.4390243902439025E-2</v>
      </c>
      <c r="Y151" t="s">
        <v>197</v>
      </c>
      <c r="Z151">
        <f>1/29</f>
        <v>3.4482758620689655E-2</v>
      </c>
      <c r="AA151" t="s">
        <v>196</v>
      </c>
      <c r="AB151">
        <f>1/34</f>
        <v>2.9411764705882353E-2</v>
      </c>
      <c r="AC151" s="132">
        <f t="shared" si="169"/>
        <v>5.3226255501527896E-2</v>
      </c>
      <c r="AD151" t="s">
        <v>199</v>
      </c>
      <c r="AE151">
        <f>1/7</f>
        <v>0.14285714285714285</v>
      </c>
      <c r="AF151" t="s">
        <v>203</v>
      </c>
      <c r="AG151">
        <f>1/13</f>
        <v>7.6923076923076927E-2</v>
      </c>
      <c r="AH151" t="s">
        <v>200</v>
      </c>
      <c r="AI151">
        <f>1/12</f>
        <v>8.3333333333333329E-2</v>
      </c>
      <c r="AJ151" t="s">
        <v>198</v>
      </c>
      <c r="AK151">
        <f>1/6</f>
        <v>0.16666666666666666</v>
      </c>
      <c r="AL151" t="s">
        <v>487</v>
      </c>
      <c r="AM151">
        <f>1/13</f>
        <v>7.6923076923076927E-2</v>
      </c>
      <c r="AN151" t="s">
        <v>488</v>
      </c>
      <c r="AO151">
        <f>1/13</f>
        <v>7.6923076923076927E-2</v>
      </c>
      <c r="AP151" t="s">
        <v>489</v>
      </c>
      <c r="AQ151">
        <f>1/26</f>
        <v>3.8461538461538464E-2</v>
      </c>
      <c r="AR151" t="s">
        <v>490</v>
      </c>
      <c r="AS151">
        <f>1/21</f>
        <v>4.7619047619047616E-2</v>
      </c>
      <c r="AT151" t="s">
        <v>491</v>
      </c>
      <c r="AU151">
        <f>1/15</f>
        <v>6.6666666666666666E-2</v>
      </c>
      <c r="AV151" t="s">
        <v>492</v>
      </c>
      <c r="AW151">
        <f>1/51</f>
        <v>1.9607843137254902E-2</v>
      </c>
      <c r="AX151" t="s">
        <v>493</v>
      </c>
      <c r="AY151">
        <f>1/51</f>
        <v>1.9607843137254902E-2</v>
      </c>
      <c r="AZ151" t="s">
        <v>133</v>
      </c>
      <c r="BA151">
        <f>1/29</f>
        <v>3.4482758620689655E-2</v>
      </c>
      <c r="BB151" t="s">
        <v>333</v>
      </c>
      <c r="BC151">
        <f>1/41</f>
        <v>2.4390243902439025E-2</v>
      </c>
      <c r="BD151">
        <f>1/11</f>
        <v>9.0909090909090912E-2</v>
      </c>
      <c r="BE151" s="132">
        <f t="shared" si="274"/>
        <v>6.7266331936251145E-2</v>
      </c>
      <c r="BF151" s="132">
        <f t="shared" si="275"/>
        <v>6.0246293718889517E-2</v>
      </c>
      <c r="BG151">
        <f t="shared" si="247"/>
        <v>0.65731272760021819</v>
      </c>
    </row>
    <row r="152" spans="1:59" x14ac:dyDescent="0.25">
      <c r="A152">
        <v>40</v>
      </c>
      <c r="B152" s="132" t="s">
        <v>3</v>
      </c>
      <c r="C152" t="s">
        <v>483</v>
      </c>
      <c r="D152">
        <f>1/26</f>
        <v>3.8461538461538464E-2</v>
      </c>
      <c r="E152" t="s">
        <v>484</v>
      </c>
      <c r="F152">
        <f>1/15</f>
        <v>6.6666666666666666E-2</v>
      </c>
      <c r="G152" t="s">
        <v>190</v>
      </c>
      <c r="H152">
        <f>1/26</f>
        <v>3.8461538461538464E-2</v>
      </c>
      <c r="I152" t="s">
        <v>189</v>
      </c>
      <c r="J152">
        <f>1/9</f>
        <v>0.1111111111111111</v>
      </c>
      <c r="K152" t="s">
        <v>485</v>
      </c>
      <c r="L152">
        <f>1/12</f>
        <v>8.3333333333333329E-2</v>
      </c>
      <c r="M152" t="s">
        <v>192</v>
      </c>
      <c r="N152">
        <f>1/26</f>
        <v>3.8461538461538464E-2</v>
      </c>
      <c r="O152" t="s">
        <v>191</v>
      </c>
      <c r="P152">
        <f>1/12</f>
        <v>8.3333333333333329E-2</v>
      </c>
      <c r="Q152" t="s">
        <v>193</v>
      </c>
      <c r="R152">
        <f>1/13</f>
        <v>7.6923076923076927E-2</v>
      </c>
      <c r="S152" t="s">
        <v>127</v>
      </c>
      <c r="T152">
        <f>1/41</f>
        <v>2.4390243902439025E-2</v>
      </c>
      <c r="U152" t="s">
        <v>194</v>
      </c>
      <c r="V152">
        <f>1/51</f>
        <v>1.9607843137254902E-2</v>
      </c>
      <c r="W152" t="s">
        <v>486</v>
      </c>
      <c r="X152">
        <f>1/41</f>
        <v>2.4390243902439025E-2</v>
      </c>
      <c r="Y152" t="s">
        <v>197</v>
      </c>
      <c r="Z152">
        <f>1/51</f>
        <v>1.9607843137254902E-2</v>
      </c>
      <c r="AA152" t="s">
        <v>196</v>
      </c>
      <c r="AB152">
        <f>1/41</f>
        <v>2.4390243902439025E-2</v>
      </c>
      <c r="AC152" s="132">
        <f t="shared" si="169"/>
        <v>4.9933734979535675E-2</v>
      </c>
      <c r="AD152" t="s">
        <v>199</v>
      </c>
      <c r="AE152">
        <f>1/7</f>
        <v>0.14285714285714285</v>
      </c>
      <c r="AF152" t="s">
        <v>203</v>
      </c>
      <c r="AG152">
        <f>1/13</f>
        <v>7.6923076923076927E-2</v>
      </c>
      <c r="AH152" t="s">
        <v>200</v>
      </c>
      <c r="AI152">
        <f>1/12</f>
        <v>8.3333333333333329E-2</v>
      </c>
      <c r="AJ152" t="s">
        <v>198</v>
      </c>
      <c r="AK152">
        <f>2/11</f>
        <v>0.18181818181818182</v>
      </c>
      <c r="AL152" t="s">
        <v>487</v>
      </c>
      <c r="AM152">
        <f>1/13</f>
        <v>7.6923076923076927E-2</v>
      </c>
      <c r="AN152" t="s">
        <v>488</v>
      </c>
      <c r="AO152">
        <f>1/13</f>
        <v>7.6923076923076927E-2</v>
      </c>
      <c r="AP152" t="s">
        <v>489</v>
      </c>
      <c r="AQ152">
        <f>1/21</f>
        <v>4.7619047619047616E-2</v>
      </c>
      <c r="AR152" t="s">
        <v>490</v>
      </c>
      <c r="AS152">
        <f>1/19</f>
        <v>5.2631578947368418E-2</v>
      </c>
      <c r="AT152" t="s">
        <v>491</v>
      </c>
      <c r="AU152">
        <f>1/13</f>
        <v>7.6923076923076927E-2</v>
      </c>
      <c r="AV152" t="s">
        <v>492</v>
      </c>
      <c r="AW152">
        <f>1/41</f>
        <v>2.4390243902439025E-2</v>
      </c>
      <c r="AX152" t="s">
        <v>493</v>
      </c>
      <c r="AY152">
        <f>1/51</f>
        <v>1.9607843137254902E-2</v>
      </c>
      <c r="AZ152" t="s">
        <v>133</v>
      </c>
      <c r="BA152">
        <f>1/23</f>
        <v>4.3478260869565216E-2</v>
      </c>
      <c r="BB152" t="s">
        <v>333</v>
      </c>
      <c r="BC152">
        <f>1/34</f>
        <v>2.9411764705882353E-2</v>
      </c>
      <c r="BD152">
        <f>1/11</f>
        <v>9.0909090909090912E-2</v>
      </c>
      <c r="BE152" s="132">
        <f t="shared" si="274"/>
        <v>7.1756900375578705E-2</v>
      </c>
      <c r="BF152" s="132">
        <f t="shared" si="275"/>
        <v>6.084531767755718E-2</v>
      </c>
      <c r="BG152">
        <f t="shared" si="247"/>
        <v>0.67288735052557747</v>
      </c>
    </row>
    <row r="153" spans="1:59" x14ac:dyDescent="0.25">
      <c r="A153">
        <v>40</v>
      </c>
      <c r="B153" s="132" t="s">
        <v>4</v>
      </c>
      <c r="C153" t="s">
        <v>483</v>
      </c>
      <c r="D153">
        <f>1/15</f>
        <v>6.6666666666666666E-2</v>
      </c>
      <c r="E153" t="s">
        <v>484</v>
      </c>
      <c r="F153">
        <f>1/11</f>
        <v>9.0909090909090912E-2</v>
      </c>
      <c r="G153" t="s">
        <v>190</v>
      </c>
      <c r="H153">
        <f>1/17</f>
        <v>5.8823529411764705E-2</v>
      </c>
      <c r="I153" t="s">
        <v>189</v>
      </c>
      <c r="J153">
        <f>2/17</f>
        <v>0.11764705882352941</v>
      </c>
      <c r="K153" t="s">
        <v>485</v>
      </c>
      <c r="L153">
        <f>1/13</f>
        <v>7.6923076923076927E-2</v>
      </c>
      <c r="M153" t="s">
        <v>192</v>
      </c>
      <c r="N153">
        <f>1/41</f>
        <v>2.4390243902439025E-2</v>
      </c>
      <c r="O153" t="s">
        <v>191</v>
      </c>
      <c r="P153">
        <f>1/10</f>
        <v>0.1</v>
      </c>
      <c r="Q153" t="s">
        <v>193</v>
      </c>
      <c r="R153">
        <f>1/12</f>
        <v>8.3333333333333329E-2</v>
      </c>
      <c r="S153" t="s">
        <v>127</v>
      </c>
      <c r="T153">
        <f>1/41</f>
        <v>2.4390243902439025E-2</v>
      </c>
      <c r="U153" t="s">
        <v>194</v>
      </c>
      <c r="V153">
        <f>1/41</f>
        <v>2.4390243902439025E-2</v>
      </c>
      <c r="W153" t="s">
        <v>486</v>
      </c>
      <c r="X153">
        <f>1/67</f>
        <v>1.4925373134328358E-2</v>
      </c>
      <c r="Y153" t="s">
        <v>197</v>
      </c>
      <c r="Z153">
        <f>1/34</f>
        <v>2.9411764705882353E-2</v>
      </c>
      <c r="AA153" t="s">
        <v>196</v>
      </c>
      <c r="AB153">
        <f>1/26</f>
        <v>3.8461538461538464E-2</v>
      </c>
      <c r="AC153" s="132">
        <f t="shared" si="169"/>
        <v>5.7713243390502184E-2</v>
      </c>
      <c r="AD153" t="s">
        <v>199</v>
      </c>
      <c r="AE153">
        <f>1/6</f>
        <v>0.16666666666666666</v>
      </c>
      <c r="AF153" t="s">
        <v>203</v>
      </c>
      <c r="AG153">
        <f>1/10</f>
        <v>0.1</v>
      </c>
      <c r="AH153" t="s">
        <v>200</v>
      </c>
      <c r="AI153">
        <f>1/9</f>
        <v>0.1111111111111111</v>
      </c>
      <c r="AJ153" t="s">
        <v>198</v>
      </c>
      <c r="AK153">
        <f>2/11</f>
        <v>0.18181818181818182</v>
      </c>
      <c r="AL153" t="s">
        <v>487</v>
      </c>
      <c r="AM153">
        <f>1/10</f>
        <v>0.1</v>
      </c>
      <c r="AN153" t="s">
        <v>488</v>
      </c>
      <c r="AO153">
        <f>1/11</f>
        <v>9.0909090909090912E-2</v>
      </c>
      <c r="AP153" t="s">
        <v>489</v>
      </c>
      <c r="AQ153">
        <f>1/21</f>
        <v>4.7619047619047616E-2</v>
      </c>
      <c r="AR153" t="s">
        <v>490</v>
      </c>
      <c r="AS153">
        <f>1/21</f>
        <v>4.7619047619047616E-2</v>
      </c>
      <c r="AT153" t="s">
        <v>491</v>
      </c>
      <c r="AU153">
        <f>1/12</f>
        <v>8.3333333333333329E-2</v>
      </c>
      <c r="AV153" t="s">
        <v>492</v>
      </c>
      <c r="AW153">
        <f>1/51</f>
        <v>1.9607843137254902E-2</v>
      </c>
      <c r="AX153" t="s">
        <v>493</v>
      </c>
      <c r="AY153">
        <f>1/41</f>
        <v>2.4390243902439025E-2</v>
      </c>
      <c r="AZ153" t="s">
        <v>133</v>
      </c>
      <c r="BA153">
        <f>1/26</f>
        <v>3.8461538461538464E-2</v>
      </c>
      <c r="BB153" t="s">
        <v>333</v>
      </c>
      <c r="BC153">
        <f>1/41</f>
        <v>2.4390243902439025E-2</v>
      </c>
      <c r="BD153">
        <f>1/11</f>
        <v>9.0909090909090912E-2</v>
      </c>
      <c r="BE153" s="132">
        <f t="shared" si="274"/>
        <v>7.9686642190780838E-2</v>
      </c>
      <c r="BF153" s="132">
        <f t="shared" si="275"/>
        <v>6.8699942790641497E-2</v>
      </c>
      <c r="BG153">
        <f t="shared" si="247"/>
        <v>0.87710760346576988</v>
      </c>
    </row>
    <row r="154" spans="1:59" x14ac:dyDescent="0.25">
      <c r="A154">
        <v>40</v>
      </c>
      <c r="B154" s="132" t="s">
        <v>5</v>
      </c>
      <c r="C154" t="s">
        <v>483</v>
      </c>
      <c r="D154">
        <f>AVERAGE(D151:D153)</f>
        <v>5.0915750915750922E-2</v>
      </c>
      <c r="E154" t="s">
        <v>484</v>
      </c>
      <c r="F154">
        <f>AVERAGE(F151:F153)</f>
        <v>7.8166278166278164E-2</v>
      </c>
      <c r="G154" t="s">
        <v>190</v>
      </c>
      <c r="H154">
        <f>AVERAGE(H151:H153)</f>
        <v>4.9972215606890524E-2</v>
      </c>
      <c r="I154" t="s">
        <v>189</v>
      </c>
      <c r="J154">
        <f>AVERAGE(J151:J153)</f>
        <v>0.11328976034858389</v>
      </c>
      <c r="K154" t="s">
        <v>485</v>
      </c>
      <c r="L154">
        <f>AVERAGE(L151:L153)</f>
        <v>7.9059829059829057E-2</v>
      </c>
      <c r="M154" t="s">
        <v>192</v>
      </c>
      <c r="N154">
        <f>AVERAGE(N151:N153)</f>
        <v>3.0754515689953282E-2</v>
      </c>
      <c r="O154" t="s">
        <v>191</v>
      </c>
      <c r="P154">
        <f>AVERAGE(P151:P153)</f>
        <v>8.8888888888888892E-2</v>
      </c>
      <c r="Q154" t="s">
        <v>193</v>
      </c>
      <c r="R154">
        <f>AVERAGE(R151:R153)</f>
        <v>7.9059829059829057E-2</v>
      </c>
      <c r="S154" t="s">
        <v>127</v>
      </c>
      <c r="T154">
        <f>AVERAGE(T151:T153)</f>
        <v>2.4390243902439029E-2</v>
      </c>
      <c r="U154" t="s">
        <v>194</v>
      </c>
      <c r="V154">
        <f>AVERAGE(V151:V153)</f>
        <v>2.2796110314044316E-2</v>
      </c>
      <c r="W154" t="s">
        <v>486</v>
      </c>
      <c r="X154">
        <f>AVERAGE(X151:X153)</f>
        <v>2.1235286979735469E-2</v>
      </c>
      <c r="Y154" t="s">
        <v>197</v>
      </c>
      <c r="Z154">
        <f>AVERAGE(Z151:Z153)</f>
        <v>2.7834122154608971E-2</v>
      </c>
      <c r="AA154" t="s">
        <v>196</v>
      </c>
      <c r="AB154">
        <f>AVERAGE(AB151:AB153)</f>
        <v>3.0754515689953282E-2</v>
      </c>
      <c r="AC154" s="132">
        <f t="shared" si="169"/>
        <v>5.3624411290521909E-2</v>
      </c>
      <c r="AD154" t="s">
        <v>199</v>
      </c>
      <c r="AE154">
        <f>AVERAGE(AE151:AE153)</f>
        <v>0.15079365079365079</v>
      </c>
      <c r="AF154" t="s">
        <v>203</v>
      </c>
      <c r="AG154">
        <f>AVERAGE(AG151:AG153)</f>
        <v>8.4615384615384606E-2</v>
      </c>
      <c r="AH154" t="s">
        <v>200</v>
      </c>
      <c r="AI154">
        <f>AVERAGE(AI151:AI153)</f>
        <v>9.2592592592592601E-2</v>
      </c>
      <c r="AJ154" t="s">
        <v>198</v>
      </c>
      <c r="AK154">
        <f>AVERAGE(AK151:AK153)</f>
        <v>0.17676767676767677</v>
      </c>
      <c r="AL154" t="s">
        <v>487</v>
      </c>
      <c r="AM154">
        <f>AVERAGE(AM151:AM153)</f>
        <v>8.4615384615384606E-2</v>
      </c>
      <c r="AN154" t="s">
        <v>488</v>
      </c>
      <c r="AO154">
        <f>AVERAGE(AO151:AO153)</f>
        <v>8.1585081585081584E-2</v>
      </c>
      <c r="AP154" t="s">
        <v>489</v>
      </c>
      <c r="AQ154">
        <f>AVERAGE(AQ151:AQ153)</f>
        <v>4.4566544566544568E-2</v>
      </c>
      <c r="AR154" t="s">
        <v>490</v>
      </c>
      <c r="AS154">
        <f>AVERAGE(AS151:AS153)</f>
        <v>4.928989139515455E-2</v>
      </c>
      <c r="AT154" t="s">
        <v>491</v>
      </c>
      <c r="AU154">
        <f>AVERAGE(AU151:AU153)</f>
        <v>7.5641025641025636E-2</v>
      </c>
      <c r="AV154" t="s">
        <v>492</v>
      </c>
      <c r="AW154">
        <f>AVERAGE(AW151:AW153)</f>
        <v>2.1201976725649607E-2</v>
      </c>
      <c r="AX154" t="s">
        <v>493</v>
      </c>
      <c r="AY154">
        <f>AVERAGE(AY151:AY153)</f>
        <v>2.1201976725649607E-2</v>
      </c>
      <c r="AZ154" t="s">
        <v>133</v>
      </c>
      <c r="BA154">
        <f>AVERAGE(BA151:BA153)</f>
        <v>3.8807519317264443E-2</v>
      </c>
      <c r="BB154" t="s">
        <v>333</v>
      </c>
      <c r="BC154">
        <f>AVERAGE(BC151:BC153)</f>
        <v>2.6064084170253465E-2</v>
      </c>
      <c r="BD154">
        <f>AVERAGE(BD151:BD153)</f>
        <v>9.0909090909090898E-2</v>
      </c>
      <c r="BE154" s="132">
        <f t="shared" si="274"/>
        <v>7.2903291500870215E-2</v>
      </c>
      <c r="BF154" s="132">
        <f t="shared" si="275"/>
        <v>6.3263851395696069E-2</v>
      </c>
      <c r="BG154">
        <f t="shared" si="247"/>
        <v>0.73576922719718851</v>
      </c>
    </row>
    <row r="155" spans="1:59" x14ac:dyDescent="0.25">
      <c r="A155">
        <v>41</v>
      </c>
      <c r="B155" s="132" t="s">
        <v>2</v>
      </c>
      <c r="C155" t="s">
        <v>246</v>
      </c>
      <c r="D155">
        <f>1/11</f>
        <v>9.0909090909090912E-2</v>
      </c>
      <c r="E155" t="s">
        <v>247</v>
      </c>
      <c r="F155">
        <f>1/9</f>
        <v>0.1111111111111111</v>
      </c>
      <c r="G155" t="s">
        <v>248</v>
      </c>
      <c r="H155">
        <f>1/23</f>
        <v>4.3478260869565216E-2</v>
      </c>
      <c r="I155" t="s">
        <v>423</v>
      </c>
      <c r="J155">
        <f>1/17</f>
        <v>5.8823529411764705E-2</v>
      </c>
      <c r="K155" t="s">
        <v>249</v>
      </c>
      <c r="L155">
        <f>1/41</f>
        <v>2.4390243902439025E-2</v>
      </c>
      <c r="M155" t="s">
        <v>421</v>
      </c>
      <c r="N155">
        <f>1/21</f>
        <v>4.7619047619047616E-2</v>
      </c>
      <c r="O155" t="s">
        <v>423</v>
      </c>
      <c r="P155">
        <f>1/51</f>
        <v>1.9607843137254902E-2</v>
      </c>
      <c r="Q155" t="s">
        <v>255</v>
      </c>
      <c r="R155">
        <f>1/34</f>
        <v>2.9411764705882353E-2</v>
      </c>
      <c r="S155" t="s">
        <v>253</v>
      </c>
      <c r="T155">
        <f>1/26</f>
        <v>3.8461538461538464E-2</v>
      </c>
      <c r="U155" t="s">
        <v>254</v>
      </c>
      <c r="V155">
        <f>1/51</f>
        <v>1.9607843137254902E-2</v>
      </c>
      <c r="W155">
        <v>0</v>
      </c>
      <c r="Y155">
        <v>0</v>
      </c>
      <c r="AA155">
        <v>0</v>
      </c>
      <c r="AC155" s="132">
        <f t="shared" si="169"/>
        <v>4.8342027326494924E-2</v>
      </c>
      <c r="AD155" t="s">
        <v>217</v>
      </c>
      <c r="AE155">
        <f>1/6</f>
        <v>0.16666666666666666</v>
      </c>
      <c r="AF155" t="s">
        <v>418</v>
      </c>
      <c r="AG155">
        <f>1/7</f>
        <v>0.14285714285714285</v>
      </c>
      <c r="AH155" t="s">
        <v>219</v>
      </c>
      <c r="AI155">
        <f>1/9</f>
        <v>0.1111111111111111</v>
      </c>
      <c r="AJ155" t="s">
        <v>220</v>
      </c>
      <c r="AK155">
        <f>1/9</f>
        <v>0.1111111111111111</v>
      </c>
      <c r="AL155" t="s">
        <v>221</v>
      </c>
      <c r="AM155">
        <f>1/13</f>
        <v>7.6923076923076927E-2</v>
      </c>
      <c r="AN155" t="s">
        <v>222</v>
      </c>
      <c r="AO155">
        <f>1/19</f>
        <v>5.2631578947368418E-2</v>
      </c>
      <c r="AP155" t="s">
        <v>92</v>
      </c>
      <c r="AQ155">
        <f>1/21</f>
        <v>4.7619047619047616E-2</v>
      </c>
      <c r="AR155" t="s">
        <v>494</v>
      </c>
      <c r="AS155">
        <f>1/17</f>
        <v>5.8823529411764705E-2</v>
      </c>
      <c r="AT155" t="s">
        <v>224</v>
      </c>
      <c r="AU155">
        <f>1/34</f>
        <v>2.9411764705882353E-2</v>
      </c>
      <c r="AV155" t="s">
        <v>225</v>
      </c>
      <c r="AW155">
        <f>1/26</f>
        <v>3.8461538461538464E-2</v>
      </c>
      <c r="AX155">
        <v>0</v>
      </c>
      <c r="AZ155">
        <v>0</v>
      </c>
      <c r="BB155">
        <v>0</v>
      </c>
      <c r="BD155">
        <f>1/12</f>
        <v>8.3333333333333329E-2</v>
      </c>
      <c r="BE155" s="132">
        <f t="shared" si="274"/>
        <v>8.3561656781471025E-2</v>
      </c>
      <c r="BF155" s="132">
        <f t="shared" si="275"/>
        <v>6.5951842053982981E-2</v>
      </c>
      <c r="BG155">
        <f t="shared" si="247"/>
        <v>0.40237017441299283</v>
      </c>
    </row>
    <row r="156" spans="1:59" x14ac:dyDescent="0.25">
      <c r="A156">
        <v>41</v>
      </c>
      <c r="B156" s="132" t="s">
        <v>3</v>
      </c>
      <c r="C156" t="s">
        <v>246</v>
      </c>
      <c r="D156">
        <f>1/11</f>
        <v>9.0909090909090912E-2</v>
      </c>
      <c r="E156" t="s">
        <v>247</v>
      </c>
      <c r="F156">
        <f>1/11</f>
        <v>9.0909090909090912E-2</v>
      </c>
      <c r="G156" t="s">
        <v>248</v>
      </c>
      <c r="H156">
        <f>1/26</f>
        <v>3.8461538461538464E-2</v>
      </c>
      <c r="I156" t="s">
        <v>423</v>
      </c>
      <c r="J156">
        <f>1/26</f>
        <v>3.8461538461538464E-2</v>
      </c>
      <c r="K156" t="s">
        <v>249</v>
      </c>
      <c r="L156">
        <f>1/41</f>
        <v>2.4390243902439025E-2</v>
      </c>
      <c r="M156" t="s">
        <v>421</v>
      </c>
      <c r="N156">
        <f>1/34</f>
        <v>2.9411764705882353E-2</v>
      </c>
      <c r="O156" t="s">
        <v>423</v>
      </c>
      <c r="P156">
        <f>1/67</f>
        <v>1.4925373134328358E-2</v>
      </c>
      <c r="Q156" t="s">
        <v>255</v>
      </c>
      <c r="R156">
        <f>1/67</f>
        <v>1.4925373134328358E-2</v>
      </c>
      <c r="S156" t="s">
        <v>253</v>
      </c>
      <c r="T156">
        <f>1/51</f>
        <v>1.9607843137254902E-2</v>
      </c>
      <c r="U156" t="s">
        <v>254</v>
      </c>
      <c r="V156">
        <f>1/51</f>
        <v>1.9607843137254902E-2</v>
      </c>
      <c r="W156">
        <v>0</v>
      </c>
      <c r="Y156">
        <v>0</v>
      </c>
      <c r="AA156">
        <v>0</v>
      </c>
      <c r="AC156" s="132">
        <f t="shared" si="169"/>
        <v>3.8160969989274665E-2</v>
      </c>
      <c r="AD156" t="s">
        <v>217</v>
      </c>
      <c r="AE156">
        <f>1/6</f>
        <v>0.16666666666666666</v>
      </c>
      <c r="AF156" t="s">
        <v>418</v>
      </c>
      <c r="AG156">
        <f>2/17</f>
        <v>0.11764705882352941</v>
      </c>
      <c r="AH156" t="s">
        <v>219</v>
      </c>
      <c r="AI156">
        <f>1/11</f>
        <v>9.0909090909090912E-2</v>
      </c>
      <c r="AJ156" t="s">
        <v>220</v>
      </c>
      <c r="AK156">
        <f>1/8</f>
        <v>0.125</v>
      </c>
      <c r="AL156" t="s">
        <v>221</v>
      </c>
      <c r="AM156">
        <f>1/19</f>
        <v>5.2631578947368418E-2</v>
      </c>
      <c r="AN156" t="s">
        <v>222</v>
      </c>
      <c r="AO156">
        <f>1/26</f>
        <v>3.8461538461538464E-2</v>
      </c>
      <c r="AP156" t="s">
        <v>92</v>
      </c>
      <c r="AQ156">
        <f>1/34</f>
        <v>2.9411764705882353E-2</v>
      </c>
      <c r="AR156" t="s">
        <v>494</v>
      </c>
      <c r="AS156">
        <f>1/15</f>
        <v>6.6666666666666666E-2</v>
      </c>
      <c r="AT156" t="s">
        <v>224</v>
      </c>
      <c r="AU156">
        <f>1/41</f>
        <v>2.4390243902439025E-2</v>
      </c>
      <c r="AV156" t="s">
        <v>225</v>
      </c>
      <c r="AW156">
        <f>1/26</f>
        <v>3.8461538461538464E-2</v>
      </c>
      <c r="AX156">
        <v>0</v>
      </c>
      <c r="AZ156">
        <v>0</v>
      </c>
      <c r="BB156">
        <v>0</v>
      </c>
      <c r="BD156">
        <f>1/12</f>
        <v>8.3333333333333329E-2</v>
      </c>
      <c r="BE156" s="132">
        <f t="shared" si="274"/>
        <v>7.502461475447203E-2</v>
      </c>
      <c r="BF156" s="132">
        <f t="shared" si="275"/>
        <v>5.6592792371873354E-2</v>
      </c>
      <c r="BG156">
        <f t="shared" si="247"/>
        <v>0.2151891807708004</v>
      </c>
    </row>
    <row r="157" spans="1:59" x14ac:dyDescent="0.25">
      <c r="A157">
        <v>41</v>
      </c>
      <c r="B157" s="132" t="s">
        <v>4</v>
      </c>
      <c r="C157" t="s">
        <v>246</v>
      </c>
      <c r="D157">
        <f>1/13</f>
        <v>7.6923076923076927E-2</v>
      </c>
      <c r="E157" t="s">
        <v>247</v>
      </c>
      <c r="F157">
        <f>1/11</f>
        <v>9.0909090909090912E-2</v>
      </c>
      <c r="G157" t="s">
        <v>248</v>
      </c>
      <c r="H157">
        <f>1/29</f>
        <v>3.4482758620689655E-2</v>
      </c>
      <c r="I157" t="s">
        <v>423</v>
      </c>
      <c r="J157">
        <f>1/34</f>
        <v>2.9411764705882353E-2</v>
      </c>
      <c r="K157" t="s">
        <v>249</v>
      </c>
      <c r="L157">
        <f>1/41</f>
        <v>2.4390243902439025E-2</v>
      </c>
      <c r="M157" t="s">
        <v>421</v>
      </c>
      <c r="N157">
        <f>1/41</f>
        <v>2.4390243902439025E-2</v>
      </c>
      <c r="O157" t="s">
        <v>423</v>
      </c>
      <c r="P157" s="1">
        <f>1/67</f>
        <v>1.4925373134328358E-2</v>
      </c>
      <c r="Q157" t="s">
        <v>255</v>
      </c>
      <c r="R157">
        <f>1/67</f>
        <v>1.4925373134328358E-2</v>
      </c>
      <c r="S157" t="s">
        <v>253</v>
      </c>
      <c r="T157">
        <f>1/51</f>
        <v>1.9607843137254902E-2</v>
      </c>
      <c r="U157" t="s">
        <v>254</v>
      </c>
      <c r="V157">
        <f>1/51</f>
        <v>1.9607843137254902E-2</v>
      </c>
      <c r="W157">
        <v>0</v>
      </c>
      <c r="Y157">
        <v>0</v>
      </c>
      <c r="AA157">
        <v>0</v>
      </c>
      <c r="AC157" s="132">
        <f t="shared" ref="AC157:AC246" si="276">AVERAGE(D157,F157,H157,J157,L157,N157,P157,R157,T157,V157,X157,Z157,AB157)</f>
        <v>3.4957361150678441E-2</v>
      </c>
      <c r="AD157" t="s">
        <v>217</v>
      </c>
      <c r="AE157">
        <f>1/6</f>
        <v>0.16666666666666666</v>
      </c>
      <c r="AF157" t="s">
        <v>418</v>
      </c>
      <c r="AG157">
        <f>1/9</f>
        <v>0.1111111111111111</v>
      </c>
      <c r="AH157" t="s">
        <v>219</v>
      </c>
      <c r="AI157">
        <f>1/13</f>
        <v>7.6923076923076927E-2</v>
      </c>
      <c r="AJ157" t="s">
        <v>220</v>
      </c>
      <c r="AK157">
        <f>1/9</f>
        <v>0.1111111111111111</v>
      </c>
      <c r="AL157" t="s">
        <v>221</v>
      </c>
      <c r="AM157">
        <f>1/19</f>
        <v>5.2631578947368418E-2</v>
      </c>
      <c r="AN157" t="s">
        <v>222</v>
      </c>
      <c r="AO157">
        <f>1/29</f>
        <v>3.4482758620689655E-2</v>
      </c>
      <c r="AP157" t="s">
        <v>92</v>
      </c>
      <c r="AQ157">
        <f>1/34</f>
        <v>2.9411764705882353E-2</v>
      </c>
      <c r="AR157" t="s">
        <v>494</v>
      </c>
      <c r="AS157">
        <f>1/23</f>
        <v>4.3478260869565216E-2</v>
      </c>
      <c r="AT157" t="s">
        <v>224</v>
      </c>
      <c r="AU157">
        <f>1/51</f>
        <v>1.9607843137254902E-2</v>
      </c>
      <c r="AV157" t="s">
        <v>225</v>
      </c>
      <c r="AW157">
        <f>1/29</f>
        <v>3.4482758620689655E-2</v>
      </c>
      <c r="AX157">
        <v>0</v>
      </c>
      <c r="AZ157">
        <v>0</v>
      </c>
      <c r="BB157">
        <v>0</v>
      </c>
      <c r="BD157">
        <f>1/15</f>
        <v>6.6666666666666666E-2</v>
      </c>
      <c r="BE157" s="132">
        <f t="shared" si="274"/>
        <v>6.7990693071341604E-2</v>
      </c>
      <c r="BF157" s="132">
        <f t="shared" si="275"/>
        <v>5.1474027111010012E-2</v>
      </c>
      <c r="BG157">
        <f t="shared" si="247"/>
        <v>9.6147208886866897E-2</v>
      </c>
    </row>
    <row r="158" spans="1:59" x14ac:dyDescent="0.25">
      <c r="A158">
        <v>41</v>
      </c>
      <c r="B158" s="132" t="s">
        <v>5</v>
      </c>
      <c r="C158" t="s">
        <v>246</v>
      </c>
      <c r="D158">
        <f>AVERAGE(D155:D157)</f>
        <v>8.6247086247086255E-2</v>
      </c>
      <c r="E158" t="s">
        <v>247</v>
      </c>
      <c r="F158">
        <f>AVERAGE(F155:F157)</f>
        <v>9.7643097643097643E-2</v>
      </c>
      <c r="G158" t="s">
        <v>248</v>
      </c>
      <c r="H158">
        <f>AVERAGE(H155:H157)</f>
        <v>3.8807519317264443E-2</v>
      </c>
      <c r="I158" t="s">
        <v>423</v>
      </c>
      <c r="J158">
        <f>AVERAGE(J155:J157)</f>
        <v>4.2232277526395169E-2</v>
      </c>
      <c r="K158" t="s">
        <v>249</v>
      </c>
      <c r="L158">
        <f>AVERAGE(L155:L157)</f>
        <v>2.4390243902439029E-2</v>
      </c>
      <c r="M158" t="s">
        <v>421</v>
      </c>
      <c r="N158">
        <f>AVERAGE(N155:N157)</f>
        <v>3.3807018742456334E-2</v>
      </c>
      <c r="O158" t="s">
        <v>423</v>
      </c>
      <c r="P158">
        <f>AVERAGE(P155:P157)</f>
        <v>1.6486196468637207E-2</v>
      </c>
      <c r="Q158" t="s">
        <v>255</v>
      </c>
      <c r="R158">
        <f>AVERAGE(R155:R157)</f>
        <v>1.9754170324846356E-2</v>
      </c>
      <c r="S158" t="s">
        <v>253</v>
      </c>
      <c r="T158">
        <f>AVERAGE(T155:T157)</f>
        <v>2.5892408245349424E-2</v>
      </c>
      <c r="U158" t="s">
        <v>254</v>
      </c>
      <c r="V158">
        <f>AVERAGE(V155:V157)</f>
        <v>1.9607843137254902E-2</v>
      </c>
      <c r="W158">
        <v>0</v>
      </c>
      <c r="Y158">
        <v>0</v>
      </c>
      <c r="AA158">
        <v>0</v>
      </c>
      <c r="AC158" s="132">
        <f t="shared" si="276"/>
        <v>4.0486786155482679E-2</v>
      </c>
      <c r="AD158" t="s">
        <v>217</v>
      </c>
      <c r="AE158">
        <f>AVERAGE(AE155:AE157)</f>
        <v>0.16666666666666666</v>
      </c>
      <c r="AF158" t="s">
        <v>418</v>
      </c>
      <c r="AG158">
        <f>AVERAGE(AG155:AG157)</f>
        <v>0.12387177093059444</v>
      </c>
      <c r="AH158" t="s">
        <v>219</v>
      </c>
      <c r="AI158">
        <f>AVERAGE(AI155:AI157)</f>
        <v>9.2981092981092986E-2</v>
      </c>
      <c r="AJ158" t="s">
        <v>220</v>
      </c>
      <c r="AK158">
        <f>AVERAGE(AK155:AK157)</f>
        <v>0.11574074074074074</v>
      </c>
      <c r="AL158" t="s">
        <v>221</v>
      </c>
      <c r="AM158">
        <f>AVERAGE(AM155:AM157)</f>
        <v>6.0728744939271252E-2</v>
      </c>
      <c r="AN158" t="s">
        <v>222</v>
      </c>
      <c r="AO158">
        <f>AVERAGE(AO155:AO157)</f>
        <v>4.1858625343198841E-2</v>
      </c>
      <c r="AP158" t="s">
        <v>92</v>
      </c>
      <c r="AQ158">
        <f>AVERAGE(AQ155:AQ157)</f>
        <v>3.5480859010270781E-2</v>
      </c>
      <c r="AR158" t="s">
        <v>494</v>
      </c>
      <c r="AS158">
        <f>AVERAGE(AS155:AS157)</f>
        <v>5.6322818982665529E-2</v>
      </c>
      <c r="AT158" t="s">
        <v>224</v>
      </c>
      <c r="AU158">
        <f>AVERAGE(AU155:AU157)</f>
        <v>2.446995058185876E-2</v>
      </c>
      <c r="AV158" t="s">
        <v>225</v>
      </c>
      <c r="AW158">
        <f>AVERAGE(AW155:AW157)</f>
        <v>3.7135278514588858E-2</v>
      </c>
      <c r="AX158">
        <v>0</v>
      </c>
      <c r="AZ158">
        <v>0</v>
      </c>
      <c r="BB158">
        <v>0</v>
      </c>
      <c r="BD158">
        <f>AVERAGE(BD155:BD157)</f>
        <v>7.7777777777777779E-2</v>
      </c>
      <c r="BE158" s="132">
        <f t="shared" si="274"/>
        <v>7.5525654869094877E-2</v>
      </c>
      <c r="BF158" s="132">
        <f t="shared" si="275"/>
        <v>5.8006220512288785E-2</v>
      </c>
      <c r="BG158">
        <f t="shared" si="247"/>
        <v>0.23790218802355345</v>
      </c>
    </row>
    <row r="159" spans="1:59" x14ac:dyDescent="0.25">
      <c r="A159">
        <v>42</v>
      </c>
      <c r="B159" s="132" t="s">
        <v>2</v>
      </c>
      <c r="C159" t="s">
        <v>227</v>
      </c>
      <c r="D159">
        <f>1/10</f>
        <v>0.1</v>
      </c>
      <c r="E159" t="s">
        <v>495</v>
      </c>
      <c r="F159">
        <f>1/51</f>
        <v>1.9607843137254902E-2</v>
      </c>
      <c r="G159" t="s">
        <v>496</v>
      </c>
      <c r="H159">
        <f>1/23</f>
        <v>4.3478260869565216E-2</v>
      </c>
      <c r="I159" t="s">
        <v>497</v>
      </c>
      <c r="J159">
        <f>1/8</f>
        <v>0.125</v>
      </c>
      <c r="K159" t="s">
        <v>498</v>
      </c>
      <c r="L159">
        <f>1/15</f>
        <v>6.6666666666666666E-2</v>
      </c>
      <c r="M159" t="s">
        <v>228</v>
      </c>
      <c r="N159">
        <f>1/13</f>
        <v>7.6923076923076927E-2</v>
      </c>
      <c r="O159" t="s">
        <v>229</v>
      </c>
      <c r="P159">
        <f>1/23</f>
        <v>4.3478260869565216E-2</v>
      </c>
      <c r="Q159" t="s">
        <v>424</v>
      </c>
      <c r="R159">
        <f>1/26</f>
        <v>3.8461538461538464E-2</v>
      </c>
      <c r="S159" t="s">
        <v>231</v>
      </c>
      <c r="T159">
        <f>1/17</f>
        <v>5.8823529411764705E-2</v>
      </c>
      <c r="U159" t="s">
        <v>232</v>
      </c>
      <c r="V159">
        <f>1/29</f>
        <v>3.4482758620689655E-2</v>
      </c>
      <c r="W159" t="s">
        <v>234</v>
      </c>
      <c r="X159">
        <f>1/51</f>
        <v>1.9607843137254902E-2</v>
      </c>
      <c r="Y159" t="s">
        <v>233</v>
      </c>
      <c r="Z159">
        <f>1/51</f>
        <v>1.9607843137254902E-2</v>
      </c>
      <c r="AA159" t="s">
        <v>235</v>
      </c>
      <c r="AB159">
        <f>1/51</f>
        <v>1.9607843137254902E-2</v>
      </c>
      <c r="AC159" s="132">
        <f t="shared" si="276"/>
        <v>5.1211189567068195E-2</v>
      </c>
      <c r="AD159" t="s">
        <v>499</v>
      </c>
      <c r="AE159">
        <f>1/7</f>
        <v>0.14285714285714285</v>
      </c>
      <c r="AF159" t="s">
        <v>419</v>
      </c>
      <c r="AG159">
        <f>2/13</f>
        <v>0.15384615384615385</v>
      </c>
      <c r="AH159" t="s">
        <v>244</v>
      </c>
      <c r="AI159">
        <f>1/41</f>
        <v>2.4390243902439025E-2</v>
      </c>
      <c r="AJ159" t="s">
        <v>237</v>
      </c>
      <c r="AK159">
        <f>1/5</f>
        <v>0.2</v>
      </c>
      <c r="AL159" t="s">
        <v>420</v>
      </c>
      <c r="AM159">
        <f>1/17</f>
        <v>5.8823529411764705E-2</v>
      </c>
      <c r="AN159" t="s">
        <v>236</v>
      </c>
      <c r="AO159">
        <f>1/8</f>
        <v>0.125</v>
      </c>
      <c r="AP159" t="s">
        <v>240</v>
      </c>
      <c r="AQ159">
        <f>1/17</f>
        <v>5.8823529411764705E-2</v>
      </c>
      <c r="AR159" t="s">
        <v>239</v>
      </c>
      <c r="AS159">
        <f>1/13</f>
        <v>7.6923076923076927E-2</v>
      </c>
      <c r="AT159" t="s">
        <v>500</v>
      </c>
      <c r="AU159">
        <f>1/23</f>
        <v>4.3478260869565216E-2</v>
      </c>
      <c r="AV159" t="s">
        <v>501</v>
      </c>
      <c r="AW159">
        <f>1/51</f>
        <v>1.9607843137254902E-2</v>
      </c>
      <c r="AX159" t="s">
        <v>243</v>
      </c>
      <c r="AY159">
        <f>1/34</f>
        <v>2.9411764705882353E-2</v>
      </c>
      <c r="AZ159" t="s">
        <v>502</v>
      </c>
      <c r="BA159">
        <f>1/41</f>
        <v>2.4390243902439025E-2</v>
      </c>
      <c r="BB159" t="s">
        <v>503</v>
      </c>
      <c r="BC159">
        <f>1/51</f>
        <v>1.9607843137254902E-2</v>
      </c>
      <c r="BD159">
        <f>1/11</f>
        <v>9.0909090909090912E-2</v>
      </c>
      <c r="BE159" s="132">
        <f t="shared" ref="BE159" si="277">AVERAGE(AE159,AG159,AI159,AK159,AM159,AO159,AQ159,AS159,AU159,AW159,AY159,BA159,BC159)</f>
        <v>7.5166125546518345E-2</v>
      </c>
      <c r="BF159" s="132">
        <f t="shared" ref="BF159" si="278">AVERAGE(D159,F159,H159,J159,L159,N159,P159,R159,T159,V159,X159,Z159,AB159,AE159,AG159,AI159,AK159,AM159,AO159,AQ159,AS159,AU159,AW159,AY159,BA159,BC159)</f>
        <v>6.318865755679326E-2</v>
      </c>
      <c r="BG159">
        <f t="shared" ref="BG159" si="279">SUM(D159,F159,H159,J159,L159,N159,P159,R159,T159,V159,X159,Z159,AB159,AE159,AG159,AI159,AK159,AM159,AO159,AQ159,AS159,AU159,AW159,AY159,BA159,BC159,BD159) -1</f>
        <v>0.73381418738571558</v>
      </c>
    </row>
    <row r="160" spans="1:59" x14ac:dyDescent="0.25">
      <c r="A160">
        <v>42</v>
      </c>
      <c r="B160" s="132" t="s">
        <v>3</v>
      </c>
      <c r="C160" t="s">
        <v>227</v>
      </c>
      <c r="D160">
        <f>1/12</f>
        <v>8.3333333333333329E-2</v>
      </c>
      <c r="E160" t="s">
        <v>495</v>
      </c>
      <c r="F160">
        <f>1/67</f>
        <v>1.4925373134328358E-2</v>
      </c>
      <c r="G160" t="s">
        <v>496</v>
      </c>
      <c r="H160">
        <f>1/34</f>
        <v>2.9411764705882353E-2</v>
      </c>
      <c r="I160" t="s">
        <v>497</v>
      </c>
      <c r="J160">
        <f>1/11</f>
        <v>9.0909090909090912E-2</v>
      </c>
      <c r="K160" t="s">
        <v>498</v>
      </c>
      <c r="L160">
        <f>1/19</f>
        <v>5.2631578947368418E-2</v>
      </c>
      <c r="M160" t="s">
        <v>228</v>
      </c>
      <c r="N160">
        <f>1/15</f>
        <v>6.6666666666666666E-2</v>
      </c>
      <c r="O160" t="s">
        <v>229</v>
      </c>
      <c r="P160">
        <f>1/26</f>
        <v>3.8461538461538464E-2</v>
      </c>
      <c r="Q160" t="s">
        <v>424</v>
      </c>
      <c r="R160">
        <f>1/34</f>
        <v>2.9411764705882353E-2</v>
      </c>
      <c r="S160" t="s">
        <v>231</v>
      </c>
      <c r="T160">
        <f>1/19</f>
        <v>5.2631578947368418E-2</v>
      </c>
      <c r="U160" t="s">
        <v>232</v>
      </c>
      <c r="V160">
        <f>1/34</f>
        <v>2.9411764705882353E-2</v>
      </c>
      <c r="W160" t="s">
        <v>234</v>
      </c>
      <c r="X160">
        <f>1/67</f>
        <v>1.4925373134328358E-2</v>
      </c>
      <c r="Y160" t="s">
        <v>233</v>
      </c>
      <c r="Z160">
        <f>1/51</f>
        <v>1.9607843137254902E-2</v>
      </c>
      <c r="AA160" t="s">
        <v>235</v>
      </c>
      <c r="AB160">
        <f>1/51</f>
        <v>1.9607843137254902E-2</v>
      </c>
      <c r="AC160" s="132">
        <f t="shared" si="276"/>
        <v>4.1687347225090758E-2</v>
      </c>
      <c r="AD160" t="s">
        <v>499</v>
      </c>
      <c r="AE160">
        <f>2/13</f>
        <v>0.15384615384615385</v>
      </c>
      <c r="AF160" t="s">
        <v>419</v>
      </c>
      <c r="AG160">
        <f>1/6</f>
        <v>0.16666666666666666</v>
      </c>
      <c r="AH160" t="s">
        <v>244</v>
      </c>
      <c r="AI160">
        <f>1/51</f>
        <v>1.9607843137254902E-2</v>
      </c>
      <c r="AJ160" t="s">
        <v>237</v>
      </c>
      <c r="AK160">
        <f>1/5</f>
        <v>0.2</v>
      </c>
      <c r="AL160" t="s">
        <v>420</v>
      </c>
      <c r="AM160">
        <f>1/19</f>
        <v>5.2631578947368418E-2</v>
      </c>
      <c r="AN160" t="s">
        <v>236</v>
      </c>
      <c r="AO160">
        <f>1/8</f>
        <v>0.125</v>
      </c>
      <c r="AP160" t="s">
        <v>240</v>
      </c>
      <c r="AQ160">
        <f>1/17</f>
        <v>5.8823529411764705E-2</v>
      </c>
      <c r="AR160" t="s">
        <v>239</v>
      </c>
      <c r="AS160">
        <f>1/13</f>
        <v>7.6923076923076927E-2</v>
      </c>
      <c r="AT160" t="s">
        <v>500</v>
      </c>
      <c r="AU160">
        <f>1/26</f>
        <v>3.8461538461538464E-2</v>
      </c>
      <c r="AV160" t="s">
        <v>501</v>
      </c>
      <c r="AW160">
        <f>1/51</f>
        <v>1.9607843137254902E-2</v>
      </c>
      <c r="AX160" t="s">
        <v>243</v>
      </c>
      <c r="AY160">
        <f>1/41</f>
        <v>2.4390243902439025E-2</v>
      </c>
      <c r="AZ160" t="s">
        <v>502</v>
      </c>
      <c r="BA160">
        <f>1/41</f>
        <v>2.4390243902439025E-2</v>
      </c>
      <c r="BB160" t="s">
        <v>503</v>
      </c>
      <c r="BC160">
        <f>1/51</f>
        <v>1.9607843137254902E-2</v>
      </c>
      <c r="BD160">
        <f>1/12</f>
        <v>8.3333333333333329E-2</v>
      </c>
      <c r="BE160" s="132">
        <f t="shared" ref="BE160" si="280">AVERAGE(AE160,AG160,AI160,AK160,AM160,AO160,AQ160,AS160,AU160,AW160,AY160,BA160,BC160)</f>
        <v>7.5381273959477829E-2</v>
      </c>
      <c r="BF160" s="132">
        <f t="shared" ref="BF160" si="281">AVERAGE(D160,F160,H160,J160,L160,N160,P160,R160,T160,V160,X160,Z160,AB160,AE160,AG160,AI160,AK160,AM160,AO160,AQ160,AS160,AU160,AW160,AY160,BA160,BC160)</f>
        <v>5.8534310592284297E-2</v>
      </c>
      <c r="BG160">
        <f t="shared" ref="BG160" si="282">SUM(D160,F160,H160,J160,L160,N160,P160,R160,T160,V160,X160,Z160,AB160,AE160,AG160,AI160,AK160,AM160,AO160,AQ160,AS160,AU160,AW160,AY160,BA160,BC160,BD160) -1</f>
        <v>0.6052254087327249</v>
      </c>
    </row>
    <row r="161" spans="1:62" x14ac:dyDescent="0.25">
      <c r="A161">
        <v>42</v>
      </c>
      <c r="B161" s="132" t="s">
        <v>4</v>
      </c>
      <c r="C161" t="s">
        <v>227</v>
      </c>
      <c r="D161">
        <f>1/13</f>
        <v>7.6923076923076927E-2</v>
      </c>
      <c r="E161" t="s">
        <v>495</v>
      </c>
      <c r="F161">
        <f>1/67</f>
        <v>1.4925373134328358E-2</v>
      </c>
      <c r="G161" t="s">
        <v>496</v>
      </c>
      <c r="H161">
        <f>1/34</f>
        <v>2.9411764705882353E-2</v>
      </c>
      <c r="I161" t="s">
        <v>497</v>
      </c>
      <c r="J161">
        <f>1/11</f>
        <v>9.0909090909090912E-2</v>
      </c>
      <c r="K161" t="s">
        <v>498</v>
      </c>
      <c r="L161">
        <f>1/19</f>
        <v>5.2631578947368418E-2</v>
      </c>
      <c r="M161" t="s">
        <v>228</v>
      </c>
      <c r="N161">
        <f>1/17</f>
        <v>5.8823529411764705E-2</v>
      </c>
      <c r="O161" t="s">
        <v>229</v>
      </c>
      <c r="P161">
        <f>1/29</f>
        <v>3.4482758620689655E-2</v>
      </c>
      <c r="Q161" t="s">
        <v>424</v>
      </c>
      <c r="R161">
        <f>1/41</f>
        <v>2.4390243902439025E-2</v>
      </c>
      <c r="S161" t="s">
        <v>231</v>
      </c>
      <c r="T161">
        <f>1/23</f>
        <v>4.3478260869565216E-2</v>
      </c>
      <c r="U161" t="s">
        <v>232</v>
      </c>
      <c r="V161">
        <f>1/34</f>
        <v>2.9411764705882353E-2</v>
      </c>
      <c r="W161" t="s">
        <v>234</v>
      </c>
      <c r="X161">
        <f>1/67</f>
        <v>1.4925373134328358E-2</v>
      </c>
      <c r="Y161" t="s">
        <v>233</v>
      </c>
      <c r="Z161">
        <f>1/67</f>
        <v>1.4925373134328358E-2</v>
      </c>
      <c r="AA161" t="s">
        <v>235</v>
      </c>
      <c r="AB161">
        <f>1/51</f>
        <v>1.9607843137254902E-2</v>
      </c>
      <c r="AC161" s="132">
        <f t="shared" si="276"/>
        <v>3.8834310118153817E-2</v>
      </c>
      <c r="AD161" t="s">
        <v>499</v>
      </c>
      <c r="AE161">
        <f>1/7</f>
        <v>0.14285714285714285</v>
      </c>
      <c r="AF161" t="s">
        <v>419</v>
      </c>
      <c r="AG161">
        <f>2/13</f>
        <v>0.15384615384615385</v>
      </c>
      <c r="AH161" t="s">
        <v>244</v>
      </c>
      <c r="AI161">
        <f>1/51</f>
        <v>1.9607843137254902E-2</v>
      </c>
      <c r="AJ161" t="s">
        <v>237</v>
      </c>
      <c r="AK161">
        <f>1/5</f>
        <v>0.2</v>
      </c>
      <c r="AL161" t="s">
        <v>420</v>
      </c>
      <c r="AM161">
        <f>1/21</f>
        <v>4.7619047619047616E-2</v>
      </c>
      <c r="AN161" t="s">
        <v>236</v>
      </c>
      <c r="AO161">
        <f>1/8</f>
        <v>0.125</v>
      </c>
      <c r="AP161" t="s">
        <v>240</v>
      </c>
      <c r="AQ161">
        <f>1/17</f>
        <v>5.8823529411764705E-2</v>
      </c>
      <c r="AR161" t="s">
        <v>239</v>
      </c>
      <c r="AS161">
        <f>1/13</f>
        <v>7.6923076923076927E-2</v>
      </c>
      <c r="AT161" t="s">
        <v>500</v>
      </c>
      <c r="AU161">
        <f>1/29</f>
        <v>3.4482758620689655E-2</v>
      </c>
      <c r="AV161" t="s">
        <v>501</v>
      </c>
      <c r="AW161">
        <f>1/67</f>
        <v>1.4925373134328358E-2</v>
      </c>
      <c r="AX161" t="s">
        <v>243</v>
      </c>
      <c r="AY161">
        <f>1/41</f>
        <v>2.4390243902439025E-2</v>
      </c>
      <c r="AZ161" t="s">
        <v>502</v>
      </c>
      <c r="BA161">
        <f>1/41</f>
        <v>2.4390243902439025E-2</v>
      </c>
      <c r="BB161" t="s">
        <v>503</v>
      </c>
      <c r="BC161">
        <f>1/67</f>
        <v>1.4925373134328358E-2</v>
      </c>
      <c r="BD161">
        <f>1/13</f>
        <v>7.6923076923076927E-2</v>
      </c>
      <c r="BE161" s="132">
        <f t="shared" ref="BE161" si="283">AVERAGE(AE161,AG161,AI161,AK161,AM161,AO161,AQ161,AS161,AU161,AW161,AY161,BA161,BC161)</f>
        <v>7.2137752806820415E-2</v>
      </c>
      <c r="BF161" s="132">
        <f t="shared" ref="BF161" si="284">AVERAGE(D161,F161,H161,J161,L161,N161,P161,R161,T161,V161,X161,Z161,AB161,AE161,AG161,AI161,AK161,AM161,AO161,AQ161,AS161,AU161,AW161,AY161,BA161,BC161)</f>
        <v>5.5486031462487123E-2</v>
      </c>
      <c r="BG161">
        <f t="shared" ref="BG161" si="285">SUM(D161,F161,H161,J161,L161,N161,P161,R161,T161,V161,X161,Z161,AB161,AE161,AG161,AI161,AK161,AM161,AO161,AQ161,AS161,AU161,AW161,AY161,BA161,BC161,BD161) -1</f>
        <v>0.51955989494774202</v>
      </c>
    </row>
    <row r="162" spans="1:62" x14ac:dyDescent="0.25">
      <c r="A162">
        <v>42</v>
      </c>
      <c r="B162" s="132" t="s">
        <v>5</v>
      </c>
      <c r="C162" t="s">
        <v>227</v>
      </c>
      <c r="D162">
        <f>AVERAGE(D159:D161)</f>
        <v>8.6752136752136763E-2</v>
      </c>
      <c r="E162" t="s">
        <v>495</v>
      </c>
      <c r="F162">
        <f>AVERAGE(F159:F161)</f>
        <v>1.6486196468637207E-2</v>
      </c>
      <c r="G162" t="s">
        <v>496</v>
      </c>
      <c r="H162">
        <f>AVERAGE(H159:H161)</f>
        <v>3.4100596760443309E-2</v>
      </c>
      <c r="I162" t="s">
        <v>497</v>
      </c>
      <c r="J162">
        <f>AVERAGE(J159:J161)</f>
        <v>0.10227272727272728</v>
      </c>
      <c r="K162" t="s">
        <v>498</v>
      </c>
      <c r="L162">
        <f>AVERAGE(L159:L161)</f>
        <v>5.7309941520467832E-2</v>
      </c>
      <c r="M162" t="s">
        <v>228</v>
      </c>
      <c r="N162">
        <f>AVERAGE(N159:N161)</f>
        <v>6.7471091000502761E-2</v>
      </c>
      <c r="O162" t="s">
        <v>229</v>
      </c>
      <c r="P162">
        <f>AVERAGE(P159:P161)</f>
        <v>3.8807519317264443E-2</v>
      </c>
      <c r="Q162" t="s">
        <v>424</v>
      </c>
      <c r="R162">
        <f>AVERAGE(R159:R161)</f>
        <v>3.0754515689953282E-2</v>
      </c>
      <c r="S162" t="s">
        <v>231</v>
      </c>
      <c r="T162">
        <f>AVERAGE(T159:T161)</f>
        <v>5.1644456409566109E-2</v>
      </c>
      <c r="U162" t="s">
        <v>232</v>
      </c>
      <c r="V162">
        <f>AVERAGE(V159:V161)</f>
        <v>3.110209601081812E-2</v>
      </c>
      <c r="W162" t="s">
        <v>234</v>
      </c>
      <c r="X162">
        <f>AVERAGE(X159:X161)</f>
        <v>1.6486196468637207E-2</v>
      </c>
      <c r="Y162" t="s">
        <v>233</v>
      </c>
      <c r="Z162">
        <f>AVERAGE(Z159:Z161)</f>
        <v>1.8047019802946054E-2</v>
      </c>
      <c r="AA162" t="s">
        <v>235</v>
      </c>
      <c r="AB162">
        <f>AVERAGE(AB159:AB161)</f>
        <v>1.9607843137254902E-2</v>
      </c>
      <c r="AC162" s="132">
        <f t="shared" si="276"/>
        <v>4.3910948970104266E-2</v>
      </c>
      <c r="AD162" t="s">
        <v>499</v>
      </c>
      <c r="AE162">
        <f>AVERAGE(AE159:AE161)</f>
        <v>0.14652014652014653</v>
      </c>
      <c r="AF162" t="s">
        <v>419</v>
      </c>
      <c r="AG162">
        <f>AVERAGE(AG159:AG161)</f>
        <v>0.15811965811965811</v>
      </c>
      <c r="AH162" t="s">
        <v>244</v>
      </c>
      <c r="AI162">
        <f>AVERAGE(AI159:AI161)</f>
        <v>2.1201976725649607E-2</v>
      </c>
      <c r="AJ162" t="s">
        <v>237</v>
      </c>
      <c r="AK162">
        <f>AVERAGE(AK159:AK161)</f>
        <v>0.20000000000000004</v>
      </c>
      <c r="AL162" t="s">
        <v>420</v>
      </c>
      <c r="AM162">
        <f>AVERAGE(AM159:AM161)</f>
        <v>5.3024718659393587E-2</v>
      </c>
      <c r="AN162" t="s">
        <v>236</v>
      </c>
      <c r="AO162">
        <f>AVERAGE(AO159:AO161)</f>
        <v>0.125</v>
      </c>
      <c r="AP162" t="s">
        <v>240</v>
      </c>
      <c r="AQ162">
        <f>AVERAGE(AQ159:AQ161)</f>
        <v>5.8823529411764698E-2</v>
      </c>
      <c r="AR162" t="s">
        <v>239</v>
      </c>
      <c r="AS162">
        <f>AVERAGE(AS159:AS161)</f>
        <v>7.6923076923076927E-2</v>
      </c>
      <c r="AT162" t="s">
        <v>500</v>
      </c>
      <c r="AU162">
        <f>AVERAGE(AU159:AU161)</f>
        <v>3.8807519317264443E-2</v>
      </c>
      <c r="AV162" t="s">
        <v>501</v>
      </c>
      <c r="AW162">
        <f>AVERAGE(AW159:AW161)</f>
        <v>1.8047019802946054E-2</v>
      </c>
      <c r="AX162" t="s">
        <v>243</v>
      </c>
      <c r="AY162">
        <f>AVERAGE(AY159:AY161)</f>
        <v>2.6064084170253465E-2</v>
      </c>
      <c r="AZ162" t="s">
        <v>502</v>
      </c>
      <c r="BA162">
        <f>AVERAGE(BA159:BA161)</f>
        <v>2.4390243902439029E-2</v>
      </c>
      <c r="BB162" t="s">
        <v>503</v>
      </c>
      <c r="BC162">
        <f>AVERAGE(BC159:BC161)</f>
        <v>1.8047019802946054E-2</v>
      </c>
      <c r="BD162">
        <f>AVERAGE(BD159:BD161)</f>
        <v>8.3721833721833727E-2</v>
      </c>
      <c r="BE162" s="132">
        <f t="shared" ref="BE162" si="286">AVERAGE(AE162,AG162,AI162,AK162,AM162,AO162,AQ162,AS162,AU162,AW162,AY162,BA162,BC162)</f>
        <v>7.422838410427221E-2</v>
      </c>
      <c r="BF162" s="132">
        <f t="shared" ref="BF162" si="287">AVERAGE(D162,F162,H162,J162,L162,N162,P162,R162,T162,V162,X162,Z162,AB162,AE162,AG162,AI162,AK162,AM162,AO162,AQ162,AS162,AU162,AW162,AY162,BA162,BC162)</f>
        <v>5.9069666537188224E-2</v>
      </c>
      <c r="BG162">
        <f t="shared" ref="BG162" si="288">SUM(D162,F162,H162,J162,L162,N162,P162,R162,T162,V162,X162,Z162,AB162,AE162,AG162,AI162,AK162,AM162,AO162,AQ162,AS162,AU162,AW162,AY162,BA162,BC162,BD162) -1</f>
        <v>0.61953316368872757</v>
      </c>
    </row>
    <row r="163" spans="1:62" x14ac:dyDescent="0.25">
      <c r="A163">
        <v>43</v>
      </c>
      <c r="B163" s="132" t="s">
        <v>2</v>
      </c>
      <c r="C163" t="s">
        <v>291</v>
      </c>
      <c r="D163">
        <f>1/11</f>
        <v>9.0909090909090912E-2</v>
      </c>
      <c r="E163" t="s">
        <v>288</v>
      </c>
      <c r="F163">
        <f>1/12</f>
        <v>8.3333333333333329E-2</v>
      </c>
      <c r="G163" t="s">
        <v>429</v>
      </c>
      <c r="H163">
        <f>1/19</f>
        <v>5.2631578947368418E-2</v>
      </c>
      <c r="I163" t="s">
        <v>292</v>
      </c>
      <c r="J163">
        <f>1/15</f>
        <v>6.6666666666666666E-2</v>
      </c>
      <c r="K163" t="s">
        <v>294</v>
      </c>
      <c r="L163">
        <f>1/21</f>
        <v>4.7619047619047616E-2</v>
      </c>
      <c r="M163" t="s">
        <v>296</v>
      </c>
      <c r="N163">
        <f>1/34</f>
        <v>2.9411764705882353E-2</v>
      </c>
      <c r="O163" t="s">
        <v>297</v>
      </c>
      <c r="P163">
        <f>1/67</f>
        <v>1.4925373134328358E-2</v>
      </c>
      <c r="Q163" t="s">
        <v>299</v>
      </c>
      <c r="R163">
        <f>1/81</f>
        <v>1.2345679012345678E-2</v>
      </c>
      <c r="S163" t="s">
        <v>290</v>
      </c>
      <c r="T163">
        <f>1/81</f>
        <v>1.2345679012345678E-2</v>
      </c>
      <c r="U163" t="s">
        <v>300</v>
      </c>
      <c r="V163">
        <f>1/67</f>
        <v>1.4925373134328358E-2</v>
      </c>
      <c r="W163">
        <v>0</v>
      </c>
      <c r="Y163">
        <v>0</v>
      </c>
      <c r="AA163">
        <v>0</v>
      </c>
      <c r="AC163" s="132">
        <f t="shared" si="276"/>
        <v>4.2511358647473733E-2</v>
      </c>
      <c r="AD163" t="s">
        <v>258</v>
      </c>
      <c r="AE163">
        <f>2/9</f>
        <v>0.22222222222222221</v>
      </c>
      <c r="AF163" t="s">
        <v>257</v>
      </c>
      <c r="AG163">
        <f>1/5</f>
        <v>0.2</v>
      </c>
      <c r="AH163" t="s">
        <v>259</v>
      </c>
      <c r="AI163">
        <f>1/4</f>
        <v>0.25</v>
      </c>
      <c r="AJ163" t="s">
        <v>260</v>
      </c>
      <c r="AK163">
        <f>1/11</f>
        <v>9.0909090909090912E-2</v>
      </c>
      <c r="AL163" t="s">
        <v>261</v>
      </c>
      <c r="AM163">
        <f>1/34</f>
        <v>2.9411764705882353E-2</v>
      </c>
      <c r="AN163" t="s">
        <v>256</v>
      </c>
      <c r="AO163">
        <f>1/34</f>
        <v>2.9411764705882353E-2</v>
      </c>
      <c r="AP163" t="s">
        <v>262</v>
      </c>
      <c r="AQ163">
        <f>1/26</f>
        <v>3.8461538461538464E-2</v>
      </c>
      <c r="AR163" t="s">
        <v>264</v>
      </c>
      <c r="AS163">
        <f>1/26</f>
        <v>3.8461538461538464E-2</v>
      </c>
      <c r="AT163" t="s">
        <v>265</v>
      </c>
      <c r="AU163">
        <f>1/34</f>
        <v>2.9411764705882353E-2</v>
      </c>
      <c r="AV163" t="s">
        <v>263</v>
      </c>
      <c r="AW163">
        <f>1/26</f>
        <v>3.8461538461538464E-2</v>
      </c>
      <c r="AX163">
        <v>0</v>
      </c>
      <c r="AZ163">
        <v>0</v>
      </c>
      <c r="BB163">
        <v>0</v>
      </c>
      <c r="BD163">
        <f>1/10</f>
        <v>0.1</v>
      </c>
      <c r="BE163" s="132">
        <f t="shared" ref="BE163" si="289">AVERAGE(AE163,AG163,AI163,AK163,AM163,AO163,AQ163,AS163,AU163,AW163,AY163,BA163,BC163)</f>
        <v>9.667512226335756E-2</v>
      </c>
      <c r="BF163" s="132">
        <f t="shared" ref="BF163" si="290">AVERAGE(D163,F163,H163,J163,L163,N163,P163,R163,T163,V163,X163,Z163,AB163,AE163,AG163,AI163,AK163,AM163,AO163,AQ163,AS163,AU163,AW163,AY163,BA163,BC163)</f>
        <v>6.9593240455415636E-2</v>
      </c>
      <c r="BG163">
        <f t="shared" ref="BG163" si="291">SUM(D163,F163,H163,J163,L163,N163,P163,R163,T163,V163,X163,Z163,AB163,AE163,AG163,AI163,AK163,AM163,AO163,AQ163,AS163,AU163,AW163,AY163,BA163,BC163,BD163) -1</f>
        <v>0.49186480910831287</v>
      </c>
      <c r="BJ163">
        <v>6</v>
      </c>
    </row>
    <row r="164" spans="1:62" x14ac:dyDescent="0.25">
      <c r="A164">
        <v>43</v>
      </c>
      <c r="B164" s="132" t="s">
        <v>3</v>
      </c>
      <c r="C164" t="s">
        <v>291</v>
      </c>
      <c r="D164">
        <f>1/13</f>
        <v>7.6923076923076927E-2</v>
      </c>
      <c r="E164" t="s">
        <v>288</v>
      </c>
      <c r="F164">
        <f>1/13</f>
        <v>7.6923076923076927E-2</v>
      </c>
      <c r="G164" t="s">
        <v>429</v>
      </c>
      <c r="H164">
        <f>1/26</f>
        <v>3.8461538461538464E-2</v>
      </c>
      <c r="I164" t="s">
        <v>292</v>
      </c>
      <c r="J164">
        <f>1/19</f>
        <v>5.2631578947368418E-2</v>
      </c>
      <c r="K164" t="s">
        <v>294</v>
      </c>
      <c r="L164">
        <f>1/41</f>
        <v>2.4390243902439025E-2</v>
      </c>
      <c r="M164" t="s">
        <v>296</v>
      </c>
      <c r="N164">
        <f>1/51</f>
        <v>1.9607843137254902E-2</v>
      </c>
      <c r="O164" t="s">
        <v>297</v>
      </c>
      <c r="P164">
        <f>1/81</f>
        <v>1.2345679012345678E-2</v>
      </c>
      <c r="Q164" t="s">
        <v>299</v>
      </c>
      <c r="R164">
        <f>1/81</f>
        <v>1.2345679012345678E-2</v>
      </c>
      <c r="S164" t="s">
        <v>290</v>
      </c>
      <c r="T164">
        <f>1/81</f>
        <v>1.2345679012345678E-2</v>
      </c>
      <c r="U164" t="s">
        <v>300</v>
      </c>
      <c r="V164">
        <f>1/67</f>
        <v>1.4925373134328358E-2</v>
      </c>
      <c r="W164">
        <v>0</v>
      </c>
      <c r="Y164">
        <v>0</v>
      </c>
      <c r="AA164">
        <v>0</v>
      </c>
      <c r="AC164" s="132">
        <f t="shared" si="276"/>
        <v>3.4089976846612004E-2</v>
      </c>
      <c r="AD164" t="s">
        <v>258</v>
      </c>
      <c r="AE164">
        <f>2/11</f>
        <v>0.18181818181818182</v>
      </c>
      <c r="AF164" t="s">
        <v>257</v>
      </c>
      <c r="AG164">
        <f>1/6</f>
        <v>0.16666666666666666</v>
      </c>
      <c r="AH164" t="s">
        <v>259</v>
      </c>
      <c r="AI164">
        <f>5/18</f>
        <v>0.27777777777777779</v>
      </c>
      <c r="AJ164" t="s">
        <v>260</v>
      </c>
      <c r="AK164">
        <f>1/11</f>
        <v>9.0909090909090912E-2</v>
      </c>
      <c r="AL164" t="s">
        <v>261</v>
      </c>
      <c r="AM164">
        <f>1/41</f>
        <v>2.4390243902439025E-2</v>
      </c>
      <c r="AN164" t="s">
        <v>256</v>
      </c>
      <c r="AO164">
        <f>1/41</f>
        <v>2.4390243902439025E-2</v>
      </c>
      <c r="AP164" t="s">
        <v>262</v>
      </c>
      <c r="AQ164">
        <f>1/34</f>
        <v>2.9411764705882353E-2</v>
      </c>
      <c r="AR164" t="s">
        <v>264</v>
      </c>
      <c r="AS164">
        <f>1/26</f>
        <v>3.8461538461538464E-2</v>
      </c>
      <c r="AT164" t="s">
        <v>265</v>
      </c>
      <c r="AU164">
        <f>1/34</f>
        <v>2.9411764705882353E-2</v>
      </c>
      <c r="AV164" t="s">
        <v>263</v>
      </c>
      <c r="AW164">
        <f>1/34</f>
        <v>2.9411764705882353E-2</v>
      </c>
      <c r="AX164">
        <v>0</v>
      </c>
      <c r="AZ164">
        <v>0</v>
      </c>
      <c r="BB164">
        <v>0</v>
      </c>
      <c r="BD164">
        <f>1/10</f>
        <v>0.1</v>
      </c>
      <c r="BE164" s="132">
        <f t="shared" ref="BE164" si="292">AVERAGE(AE164,AG164,AI164,AK164,AM164,AO164,AQ164,AS164,AU164,AW164,AY164,BA164,BC164)</f>
        <v>8.9264903755578079E-2</v>
      </c>
      <c r="BF164" s="132">
        <f t="shared" ref="BF164" si="293">AVERAGE(D164,F164,H164,J164,L164,N164,P164,R164,T164,V164,X164,Z164,AB164,AE164,AG164,AI164,AK164,AM164,AO164,AQ164,AS164,AU164,AW164,AY164,BA164,BC164)</f>
        <v>6.1677440301095024E-2</v>
      </c>
      <c r="BG164">
        <f t="shared" ref="BG164" si="294">SUM(D164,F164,H164,J164,L164,N164,P164,R164,T164,V164,X164,Z164,AB164,AE164,AG164,AI164,AK164,AM164,AO164,AQ164,AS164,AU164,AW164,AY164,BA164,BC164,BD164) -1</f>
        <v>0.33354880602190051</v>
      </c>
    </row>
    <row r="165" spans="1:62" x14ac:dyDescent="0.25">
      <c r="A165">
        <v>43</v>
      </c>
      <c r="B165" s="132" t="s">
        <v>4</v>
      </c>
      <c r="C165" t="s">
        <v>291</v>
      </c>
      <c r="D165">
        <f>1/15</f>
        <v>6.6666666666666666E-2</v>
      </c>
      <c r="E165" t="s">
        <v>288</v>
      </c>
      <c r="F165">
        <f>1/15</f>
        <v>6.6666666666666666E-2</v>
      </c>
      <c r="G165" t="s">
        <v>429</v>
      </c>
      <c r="H165">
        <f>1/26</f>
        <v>3.8461538461538464E-2</v>
      </c>
      <c r="I165" t="s">
        <v>292</v>
      </c>
      <c r="J165">
        <f>1/19</f>
        <v>5.2631578947368418E-2</v>
      </c>
      <c r="K165" t="s">
        <v>294</v>
      </c>
      <c r="L165">
        <f>1/29</f>
        <v>3.4482758620689655E-2</v>
      </c>
      <c r="M165" t="s">
        <v>296</v>
      </c>
      <c r="N165">
        <f>1/41</f>
        <v>2.4390243902439025E-2</v>
      </c>
      <c r="O165" t="s">
        <v>297</v>
      </c>
      <c r="P165">
        <f>1/67</f>
        <v>1.4925373134328358E-2</v>
      </c>
      <c r="Q165" t="s">
        <v>299</v>
      </c>
      <c r="R165">
        <f>1/67</f>
        <v>1.4925373134328358E-2</v>
      </c>
      <c r="S165" t="s">
        <v>290</v>
      </c>
      <c r="T165">
        <f>1/51</f>
        <v>1.9607843137254902E-2</v>
      </c>
      <c r="U165" t="s">
        <v>300</v>
      </c>
      <c r="V165">
        <f>1/51</f>
        <v>1.9607843137254902E-2</v>
      </c>
      <c r="W165">
        <v>0</v>
      </c>
      <c r="Y165">
        <v>0</v>
      </c>
      <c r="AA165">
        <v>0</v>
      </c>
      <c r="AC165" s="132">
        <f t="shared" si="276"/>
        <v>3.5236588580853538E-2</v>
      </c>
      <c r="AD165" t="s">
        <v>258</v>
      </c>
      <c r="AE165">
        <f>2/11</f>
        <v>0.18181818181818182</v>
      </c>
      <c r="AF165" t="s">
        <v>257</v>
      </c>
      <c r="AG165">
        <f>1/6</f>
        <v>0.16666666666666666</v>
      </c>
      <c r="AH165" t="s">
        <v>259</v>
      </c>
      <c r="AI165">
        <f>1/4</f>
        <v>0.25</v>
      </c>
      <c r="AJ165" t="s">
        <v>260</v>
      </c>
      <c r="AK165">
        <f>1/11</f>
        <v>9.0909090909090912E-2</v>
      </c>
      <c r="AL165" t="s">
        <v>261</v>
      </c>
      <c r="AM165">
        <f>1/41</f>
        <v>2.4390243902439025E-2</v>
      </c>
      <c r="AN165" t="s">
        <v>256</v>
      </c>
      <c r="AO165">
        <f>1/34</f>
        <v>2.9411764705882353E-2</v>
      </c>
      <c r="AP165" t="s">
        <v>262</v>
      </c>
      <c r="AQ165">
        <f>1/34</f>
        <v>2.9411764705882353E-2</v>
      </c>
      <c r="AR165" t="s">
        <v>264</v>
      </c>
      <c r="AS165">
        <f>1/26</f>
        <v>3.8461538461538464E-2</v>
      </c>
      <c r="AT165" t="s">
        <v>265</v>
      </c>
      <c r="AU165">
        <f>1/34</f>
        <v>2.9411764705882353E-2</v>
      </c>
      <c r="AV165" t="s">
        <v>263</v>
      </c>
      <c r="AW165">
        <f>1/34</f>
        <v>2.9411764705882353E-2</v>
      </c>
      <c r="AX165">
        <v>0</v>
      </c>
      <c r="AZ165">
        <v>0</v>
      </c>
      <c r="BB165">
        <v>0</v>
      </c>
      <c r="BD165">
        <f>1/11</f>
        <v>9.0909090909090912E-2</v>
      </c>
      <c r="BE165" s="132">
        <f t="shared" ref="BE165" si="295">AVERAGE(AE165,AG165,AI165,AK165,AM165,AO165,AQ165,AS165,AU165,AW165,AY165,BA165,BC165)</f>
        <v>8.6989278058144631E-2</v>
      </c>
      <c r="BF165" s="132">
        <f t="shared" ref="BF165" si="296">AVERAGE(D165,F165,H165,J165,L165,N165,P165,R165,T165,V165,X165,Z165,AB165,AE165,AG165,AI165,AK165,AM165,AO165,AQ165,AS165,AU165,AW165,AY165,BA165,BC165)</f>
        <v>6.111293331949906E-2</v>
      </c>
      <c r="BG165">
        <f t="shared" ref="BG165" si="297">SUM(D165,F165,H165,J165,L165,N165,P165,R165,T165,V165,X165,Z165,AB165,AE165,AG165,AI165,AK165,AM165,AO165,AQ165,AS165,AU165,AW165,AY165,BA165,BC165,BD165) -1</f>
        <v>0.31316775729907209</v>
      </c>
    </row>
    <row r="166" spans="1:62" x14ac:dyDescent="0.25">
      <c r="A166">
        <v>43</v>
      </c>
      <c r="B166" s="132" t="s">
        <v>5</v>
      </c>
      <c r="C166" t="s">
        <v>291</v>
      </c>
      <c r="D166">
        <f>AVERAGE(D163:D165)</f>
        <v>7.8166278166278177E-2</v>
      </c>
      <c r="E166" t="s">
        <v>288</v>
      </c>
      <c r="F166">
        <f>AVERAGE(F163:F165)</f>
        <v>7.5641025641025636E-2</v>
      </c>
      <c r="G166" t="s">
        <v>429</v>
      </c>
      <c r="H166">
        <f>AVERAGE(H163:H165)</f>
        <v>4.3184885290148446E-2</v>
      </c>
      <c r="I166" t="s">
        <v>292</v>
      </c>
      <c r="J166">
        <f>AVERAGE(J163:J165)</f>
        <v>5.7309941520467832E-2</v>
      </c>
      <c r="K166" t="s">
        <v>294</v>
      </c>
      <c r="L166">
        <f>AVERAGE(L163:L165)</f>
        <v>3.5497350047392094E-2</v>
      </c>
      <c r="M166" t="s">
        <v>296</v>
      </c>
      <c r="N166">
        <f>AVERAGE(N163:N165)</f>
        <v>2.446995058185876E-2</v>
      </c>
      <c r="O166" t="s">
        <v>297</v>
      </c>
      <c r="P166">
        <f>AVERAGE(P163:P165)</f>
        <v>1.4065475093667465E-2</v>
      </c>
      <c r="Q166" t="s">
        <v>299</v>
      </c>
      <c r="R166">
        <f>AVERAGE(R163:R165)</f>
        <v>1.3205577053006573E-2</v>
      </c>
      <c r="S166" t="s">
        <v>290</v>
      </c>
      <c r="T166">
        <f>AVERAGE(T163:T165)</f>
        <v>1.476640038731542E-2</v>
      </c>
      <c r="U166" t="s">
        <v>300</v>
      </c>
      <c r="V166">
        <f>AVERAGE(V163:V165)</f>
        <v>1.6486196468637207E-2</v>
      </c>
      <c r="W166">
        <v>0</v>
      </c>
      <c r="Y166">
        <v>0</v>
      </c>
      <c r="AA166">
        <v>0</v>
      </c>
      <c r="AC166" s="132">
        <f t="shared" si="276"/>
        <v>3.7279308024979751E-2</v>
      </c>
      <c r="AD166" t="s">
        <v>258</v>
      </c>
      <c r="AE166">
        <f>AVERAGE(AE163:AE165)</f>
        <v>0.19528619528619529</v>
      </c>
      <c r="AF166" t="s">
        <v>257</v>
      </c>
      <c r="AG166">
        <f>AVERAGE(AG163:AG165)</f>
        <v>0.17777777777777778</v>
      </c>
      <c r="AH166" t="s">
        <v>259</v>
      </c>
      <c r="AI166">
        <f>AVERAGE(AI163:AI165)</f>
        <v>0.25925925925925924</v>
      </c>
      <c r="AJ166" t="s">
        <v>260</v>
      </c>
      <c r="AK166">
        <f>AVERAGE(AK163:AK165)</f>
        <v>9.0909090909090898E-2</v>
      </c>
      <c r="AL166" t="s">
        <v>261</v>
      </c>
      <c r="AM166">
        <f>AVERAGE(AM163:AM165)</f>
        <v>2.6064084170253465E-2</v>
      </c>
      <c r="AN166" t="s">
        <v>256</v>
      </c>
      <c r="AO166">
        <f>AVERAGE(AO163:AO165)</f>
        <v>2.7737924438067912E-2</v>
      </c>
      <c r="AP166" t="s">
        <v>262</v>
      </c>
      <c r="AQ166">
        <f>AVERAGE(AQ163:AQ165)</f>
        <v>3.2428355957767725E-2</v>
      </c>
      <c r="AR166" t="s">
        <v>264</v>
      </c>
      <c r="AS166">
        <f>AVERAGE(AS163:AS165)</f>
        <v>3.8461538461538464E-2</v>
      </c>
      <c r="AT166" t="s">
        <v>265</v>
      </c>
      <c r="AU166">
        <f>AVERAGE(AU163:AU165)</f>
        <v>2.9411764705882349E-2</v>
      </c>
      <c r="AV166" t="s">
        <v>263</v>
      </c>
      <c r="AW166">
        <f>AVERAGE(AW163:AW165)</f>
        <v>3.2428355957767725E-2</v>
      </c>
      <c r="AX166">
        <v>0</v>
      </c>
      <c r="AZ166">
        <v>0</v>
      </c>
      <c r="BB166">
        <v>0</v>
      </c>
      <c r="BD166">
        <f>AVERAGE(BD163:BD165)</f>
        <v>9.696969696969697E-2</v>
      </c>
      <c r="BE166" s="132">
        <f t="shared" ref="BE166" si="298">AVERAGE(AE166,AG166,AI166,AK166,AM166,AO166,AQ166,AS166,AU166,AW166,AY166,BA166,BC166)</f>
        <v>9.0976434692360081E-2</v>
      </c>
      <c r="BF166" s="132">
        <f t="shared" ref="BF166" si="299">AVERAGE(D166,F166,H166,J166,L166,N166,P166,R166,T166,V166,X166,Z166,AB166,AE166,AG166,AI166,AK166,AM166,AO166,AQ166,AS166,AU166,AW166,AY166,BA166,BC166)</f>
        <v>6.412787135866993E-2</v>
      </c>
      <c r="BG166">
        <f t="shared" ref="BG166" si="300">SUM(D166,F166,H166,J166,L166,N166,P166,R166,T166,V166,X166,Z166,AB166,AE166,AG166,AI166,AK166,AM166,AO166,AQ166,AS166,AU166,AW166,AY166,BA166,BC166,BD166) -1</f>
        <v>0.37952712414309553</v>
      </c>
    </row>
    <row r="167" spans="1:62" x14ac:dyDescent="0.25">
      <c r="A167">
        <v>44</v>
      </c>
      <c r="B167" s="132" t="s">
        <v>2</v>
      </c>
      <c r="C167" t="s">
        <v>504</v>
      </c>
      <c r="D167">
        <f>1/7</f>
        <v>0.14285714285714285</v>
      </c>
      <c r="E167" t="s">
        <v>267</v>
      </c>
      <c r="F167">
        <f>2/11</f>
        <v>0.18181818181818182</v>
      </c>
      <c r="G167" t="s">
        <v>505</v>
      </c>
      <c r="H167">
        <f>1/26</f>
        <v>3.8461538461538464E-2</v>
      </c>
      <c r="I167" t="s">
        <v>506</v>
      </c>
      <c r="J167">
        <f>1/26</f>
        <v>3.8461538461538464E-2</v>
      </c>
      <c r="K167" t="s">
        <v>272</v>
      </c>
      <c r="L167">
        <f>1/34</f>
        <v>2.9411764705882353E-2</v>
      </c>
      <c r="M167" t="s">
        <v>270</v>
      </c>
      <c r="N167">
        <f>1/11</f>
        <v>9.0909090909090912E-2</v>
      </c>
      <c r="O167" t="s">
        <v>273</v>
      </c>
      <c r="P167">
        <f>1/51</f>
        <v>1.9607843137254902E-2</v>
      </c>
      <c r="Q167" t="s">
        <v>274</v>
      </c>
      <c r="R167">
        <f>1/41</f>
        <v>2.4390243902439025E-2</v>
      </c>
      <c r="S167" t="s">
        <v>431</v>
      </c>
      <c r="T167">
        <f>1/51</f>
        <v>1.9607843137254902E-2</v>
      </c>
      <c r="U167" t="s">
        <v>507</v>
      </c>
      <c r="V167">
        <f>1/41</f>
        <v>2.4390243902439025E-2</v>
      </c>
      <c r="W167">
        <v>0</v>
      </c>
      <c r="Y167">
        <v>0</v>
      </c>
      <c r="AA167">
        <v>0</v>
      </c>
      <c r="AC167" s="132">
        <f t="shared" si="276"/>
        <v>6.0991543129276279E-2</v>
      </c>
      <c r="AD167" t="s">
        <v>280</v>
      </c>
      <c r="AE167">
        <f>1/8</f>
        <v>0.125</v>
      </c>
      <c r="AF167" t="s">
        <v>279</v>
      </c>
      <c r="AG167">
        <f>1/17</f>
        <v>5.8823529411764705E-2</v>
      </c>
      <c r="AH167" t="s">
        <v>277</v>
      </c>
      <c r="AI167">
        <f>1/11</f>
        <v>9.0909090909090912E-2</v>
      </c>
      <c r="AJ167" t="s">
        <v>281</v>
      </c>
      <c r="AK167">
        <f>1/10</f>
        <v>0.1</v>
      </c>
      <c r="AL167" t="s">
        <v>282</v>
      </c>
      <c r="AM167">
        <f>1/21</f>
        <v>4.7619047619047616E-2</v>
      </c>
      <c r="AN167" t="s">
        <v>301</v>
      </c>
      <c r="AO167">
        <f>1/17</f>
        <v>5.8823529411764705E-2</v>
      </c>
      <c r="AP167" t="s">
        <v>284</v>
      </c>
      <c r="AQ167">
        <f>1/51</f>
        <v>1.9607843137254902E-2</v>
      </c>
      <c r="AR167" t="s">
        <v>285</v>
      </c>
      <c r="AS167">
        <f>1/51</f>
        <v>1.9607843137254902E-2</v>
      </c>
      <c r="AT167" t="s">
        <v>286</v>
      </c>
      <c r="AU167">
        <f>1/51</f>
        <v>1.9607843137254902E-2</v>
      </c>
      <c r="AV167" t="s">
        <v>287</v>
      </c>
      <c r="AW167">
        <f>1/41</f>
        <v>2.4390243902439025E-2</v>
      </c>
      <c r="AX167">
        <v>0</v>
      </c>
      <c r="AZ167">
        <v>0</v>
      </c>
      <c r="BB167">
        <v>0</v>
      </c>
      <c r="BD167">
        <f>1/9</f>
        <v>0.1111111111111111</v>
      </c>
      <c r="BE167" s="132">
        <f t="shared" ref="BE167" si="301">AVERAGE(AE167,AG167,AI167,AK167,AM167,AO167,AQ167,AS167,AU167,AW167,AY167,BA167,BC167)</f>
        <v>5.6438897066587182E-2</v>
      </c>
      <c r="BF167" s="132">
        <f t="shared" ref="BF167" si="302">AVERAGE(D167,F167,H167,J167,L167,N167,P167,R167,T167,V167,X167,Z167,AB167,AE167,AG167,AI167,AK167,AM167,AO167,AQ167,AS167,AU167,AW167,AY167,BA167,BC167)</f>
        <v>5.8715220097931717E-2</v>
      </c>
      <c r="BG167">
        <f t="shared" ref="BG167" si="303">SUM(D167,F167,H167,J167,L167,N167,P167,R167,T167,V167,X167,Z167,AB167,AE167,AG167,AI167,AK167,AM167,AO167,AQ167,AS167,AU167,AW167,AY167,BA167,BC167,BD167) -1</f>
        <v>0.28541551306974555</v>
      </c>
    </row>
    <row r="168" spans="1:62" x14ac:dyDescent="0.25">
      <c r="A168">
        <v>44</v>
      </c>
      <c r="B168" s="132" t="s">
        <v>3</v>
      </c>
      <c r="C168" t="s">
        <v>504</v>
      </c>
      <c r="D168">
        <f>2/15</f>
        <v>0.13333333333333333</v>
      </c>
      <c r="E168" t="s">
        <v>267</v>
      </c>
      <c r="F168">
        <f>1/5</f>
        <v>0.2</v>
      </c>
      <c r="G168" t="s">
        <v>505</v>
      </c>
      <c r="H168">
        <f>1/26</f>
        <v>3.8461538461538464E-2</v>
      </c>
      <c r="I168" t="s">
        <v>506</v>
      </c>
      <c r="J168">
        <f>1/26</f>
        <v>3.8461538461538464E-2</v>
      </c>
      <c r="K168" t="s">
        <v>272</v>
      </c>
      <c r="L168">
        <f>1/34</f>
        <v>2.9411764705882353E-2</v>
      </c>
      <c r="M168" t="s">
        <v>270</v>
      </c>
      <c r="N168">
        <f>1/13</f>
        <v>7.6923076923076927E-2</v>
      </c>
      <c r="O168" t="s">
        <v>273</v>
      </c>
      <c r="P168">
        <f>1/51</f>
        <v>1.9607843137254902E-2</v>
      </c>
      <c r="Q168" t="s">
        <v>274</v>
      </c>
      <c r="R168">
        <f>1/41</f>
        <v>2.4390243902439025E-2</v>
      </c>
      <c r="S168" t="s">
        <v>431</v>
      </c>
      <c r="T168">
        <f>1/51</f>
        <v>1.9607843137254902E-2</v>
      </c>
      <c r="U168" t="s">
        <v>507</v>
      </c>
      <c r="V168">
        <f>1/26</f>
        <v>3.8461538461538464E-2</v>
      </c>
      <c r="W168">
        <v>0</v>
      </c>
      <c r="Y168">
        <v>0</v>
      </c>
      <c r="AA168">
        <v>0</v>
      </c>
      <c r="AC168" s="132">
        <f t="shared" si="276"/>
        <v>6.1865872052385681E-2</v>
      </c>
      <c r="AD168" t="s">
        <v>280</v>
      </c>
      <c r="AE168">
        <f>1/9</f>
        <v>0.1111111111111111</v>
      </c>
      <c r="AF168" t="s">
        <v>279</v>
      </c>
      <c r="AG168">
        <f>1/34</f>
        <v>2.9411764705882353E-2</v>
      </c>
      <c r="AH168" t="s">
        <v>277</v>
      </c>
      <c r="AI168">
        <f>1/17</f>
        <v>5.8823529411764705E-2</v>
      </c>
      <c r="AJ168" t="s">
        <v>281</v>
      </c>
      <c r="AK168">
        <f>1/11</f>
        <v>9.0909090909090912E-2</v>
      </c>
      <c r="AL168" t="s">
        <v>282</v>
      </c>
      <c r="AM168">
        <f>1/26</f>
        <v>3.8461538461538464E-2</v>
      </c>
      <c r="AN168" t="s">
        <v>301</v>
      </c>
      <c r="AO168">
        <f>1/17</f>
        <v>5.8823529411764705E-2</v>
      </c>
      <c r="AP168" t="s">
        <v>284</v>
      </c>
      <c r="AQ168">
        <f>1/51</f>
        <v>1.9607843137254902E-2</v>
      </c>
      <c r="AR168" t="s">
        <v>285</v>
      </c>
      <c r="AS168">
        <f>1/51</f>
        <v>1.9607843137254902E-2</v>
      </c>
      <c r="AT168" t="s">
        <v>286</v>
      </c>
      <c r="AU168">
        <f>1/51</f>
        <v>1.9607843137254902E-2</v>
      </c>
      <c r="AV168" t="s">
        <v>287</v>
      </c>
      <c r="AW168">
        <f>1/67</f>
        <v>1.4925373134328358E-2</v>
      </c>
      <c r="AX168">
        <v>0</v>
      </c>
      <c r="AZ168">
        <v>0</v>
      </c>
      <c r="BB168">
        <v>0</v>
      </c>
      <c r="BD168">
        <f>1/9</f>
        <v>0.1111111111111111</v>
      </c>
      <c r="BE168" s="132">
        <f t="shared" ref="BE168" si="304">AVERAGE(AE168,AG168,AI168,AK168,AM168,AO168,AQ168,AS168,AU168,AW168,AY168,BA168,BC168)</f>
        <v>4.612894665572452E-2</v>
      </c>
      <c r="BF168" s="132">
        <f t="shared" ref="BF168" si="305">AVERAGE(D168,F168,H168,J168,L168,N168,P168,R168,T168,V168,X168,Z168,AB168,AE168,AG168,AI168,AK168,AM168,AO168,AQ168,AS168,AU168,AW168,AY168,BA168,BC168)</f>
        <v>5.3997409354055094E-2</v>
      </c>
      <c r="BG168">
        <f t="shared" ref="BG168" si="306">SUM(D168,F168,H168,J168,L168,N168,P168,R168,T168,V168,X168,Z168,AB168,AE168,AG168,AI168,AK168,AM168,AO168,AQ168,AS168,AU168,AW168,AY168,BA168,BC168,BD168) -1</f>
        <v>0.19105929819221301</v>
      </c>
    </row>
    <row r="169" spans="1:62" x14ac:dyDescent="0.25">
      <c r="A169">
        <v>44</v>
      </c>
      <c r="B169" s="132" t="s">
        <v>4</v>
      </c>
      <c r="C169" t="s">
        <v>504</v>
      </c>
      <c r="D169">
        <f>2/15</f>
        <v>0.13333333333333333</v>
      </c>
      <c r="E169" t="s">
        <v>267</v>
      </c>
      <c r="F169">
        <f>2/11</f>
        <v>0.18181818181818182</v>
      </c>
      <c r="G169" t="s">
        <v>505</v>
      </c>
      <c r="H169">
        <f>1/15</f>
        <v>6.6666666666666666E-2</v>
      </c>
      <c r="I169" t="s">
        <v>506</v>
      </c>
      <c r="J169">
        <f>1/17</f>
        <v>5.8823529411764705E-2</v>
      </c>
      <c r="K169" t="s">
        <v>272</v>
      </c>
      <c r="L169">
        <f>1/26</f>
        <v>3.8461538461538464E-2</v>
      </c>
      <c r="M169" t="s">
        <v>270</v>
      </c>
      <c r="N169">
        <f>1/12</f>
        <v>8.3333333333333329E-2</v>
      </c>
      <c r="O169" t="s">
        <v>273</v>
      </c>
      <c r="P169">
        <f>1/41</f>
        <v>2.4390243902439025E-2</v>
      </c>
      <c r="Q169" t="s">
        <v>274</v>
      </c>
      <c r="R169">
        <f>1/21</f>
        <v>4.7619047619047616E-2</v>
      </c>
      <c r="S169" t="s">
        <v>431</v>
      </c>
      <c r="T169">
        <f>1/41</f>
        <v>2.4390243902439025E-2</v>
      </c>
      <c r="U169" t="s">
        <v>507</v>
      </c>
      <c r="V169">
        <f>1/21</f>
        <v>4.7619047619047616E-2</v>
      </c>
      <c r="W169">
        <v>0</v>
      </c>
      <c r="Y169">
        <v>0</v>
      </c>
      <c r="AA169">
        <v>0</v>
      </c>
      <c r="AC169" s="132">
        <f t="shared" si="276"/>
        <v>7.0645516606779174E-2</v>
      </c>
      <c r="AD169" t="s">
        <v>280</v>
      </c>
      <c r="AE169">
        <f>1/8</f>
        <v>0.125</v>
      </c>
      <c r="AF169" t="s">
        <v>279</v>
      </c>
      <c r="AG169">
        <f>1/21</f>
        <v>4.7619047619047616E-2</v>
      </c>
      <c r="AH169" t="s">
        <v>277</v>
      </c>
      <c r="AI169">
        <f>1/15</f>
        <v>6.6666666666666666E-2</v>
      </c>
      <c r="AJ169" t="s">
        <v>281</v>
      </c>
      <c r="AK169">
        <f>1/12</f>
        <v>8.3333333333333329E-2</v>
      </c>
      <c r="AL169" t="s">
        <v>282</v>
      </c>
      <c r="AM169">
        <f>1/21</f>
        <v>4.7619047619047616E-2</v>
      </c>
      <c r="AN169" t="s">
        <v>301</v>
      </c>
      <c r="AO169">
        <f>1/17</f>
        <v>5.8823529411764705E-2</v>
      </c>
      <c r="AP169" t="s">
        <v>284</v>
      </c>
      <c r="AQ169">
        <f>1/41</f>
        <v>2.4390243902439025E-2</v>
      </c>
      <c r="AR169" t="s">
        <v>285</v>
      </c>
      <c r="AS169">
        <f>1/41</f>
        <v>2.4390243902439025E-2</v>
      </c>
      <c r="AT169" t="s">
        <v>286</v>
      </c>
      <c r="AU169">
        <f>1/34</f>
        <v>2.9411764705882353E-2</v>
      </c>
      <c r="AV169" t="s">
        <v>287</v>
      </c>
      <c r="AW169">
        <f>1/41</f>
        <v>2.4390243902439025E-2</v>
      </c>
      <c r="AX169">
        <v>0</v>
      </c>
      <c r="AZ169">
        <v>0</v>
      </c>
      <c r="BB169">
        <v>0</v>
      </c>
      <c r="BD169">
        <f>2/19</f>
        <v>0.10526315789473684</v>
      </c>
      <c r="BE169" s="132">
        <f t="shared" ref="BE169" si="307">AVERAGE(AE169,AG169,AI169,AK169,AM169,AO169,AQ169,AS169,AU169,AW169,AY169,BA169,BC169)</f>
        <v>5.3164412106305937E-2</v>
      </c>
      <c r="BF169" s="132">
        <f t="shared" ref="BF169" si="308">AVERAGE(D169,F169,H169,J169,L169,N169,P169,R169,T169,V169,X169,Z169,AB169,AE169,AG169,AI169,AK169,AM169,AO169,AQ169,AS169,AU169,AW169,AY169,BA169,BC169)</f>
        <v>6.1904964356542559E-2</v>
      </c>
      <c r="BG169">
        <f t="shared" ref="BG169" si="309">SUM(D169,F169,H169,J169,L169,N169,P169,R169,T169,V169,X169,Z169,AB169,AE169,AG169,AI169,AK169,AM169,AO169,AQ169,AS169,AU169,AW169,AY169,BA169,BC169,BD169) -1</f>
        <v>0.34336244502558788</v>
      </c>
    </row>
    <row r="170" spans="1:62" x14ac:dyDescent="0.25">
      <c r="A170">
        <v>44</v>
      </c>
      <c r="B170" s="132" t="s">
        <v>5</v>
      </c>
      <c r="C170" t="s">
        <v>504</v>
      </c>
      <c r="D170">
        <f>AVERAGE(D167:D169)</f>
        <v>0.13650793650793649</v>
      </c>
      <c r="E170" t="s">
        <v>267</v>
      </c>
      <c r="F170">
        <f>AVERAGE(F167:F169)</f>
        <v>0.1878787878787879</v>
      </c>
      <c r="G170" t="s">
        <v>505</v>
      </c>
      <c r="H170">
        <f>AVERAGE(H167:H169)</f>
        <v>4.786324786324786E-2</v>
      </c>
      <c r="I170" t="s">
        <v>506</v>
      </c>
      <c r="J170">
        <f>AVERAGE(J167:J169)</f>
        <v>4.5248868778280549E-2</v>
      </c>
      <c r="K170" t="s">
        <v>272</v>
      </c>
      <c r="L170">
        <f>AVERAGE(L167:L169)</f>
        <v>3.2428355957767725E-2</v>
      </c>
      <c r="M170" t="s">
        <v>270</v>
      </c>
      <c r="N170">
        <f>AVERAGE(N167:N169)</f>
        <v>8.3721833721833727E-2</v>
      </c>
      <c r="O170" t="s">
        <v>273</v>
      </c>
      <c r="P170">
        <f>AVERAGE(P167:P169)</f>
        <v>2.1201976725649607E-2</v>
      </c>
      <c r="Q170" t="s">
        <v>274</v>
      </c>
      <c r="R170">
        <f>AVERAGE(R167:R169)</f>
        <v>3.2133178474641887E-2</v>
      </c>
      <c r="S170" t="s">
        <v>431</v>
      </c>
      <c r="T170">
        <f>AVERAGE(T167:T169)</f>
        <v>2.1201976725649607E-2</v>
      </c>
      <c r="U170" t="s">
        <v>507</v>
      </c>
      <c r="V170">
        <f>AVERAGE(V167:V169)</f>
        <v>3.6823609994341699E-2</v>
      </c>
      <c r="W170">
        <v>0</v>
      </c>
      <c r="Y170">
        <v>0</v>
      </c>
      <c r="AA170">
        <v>0</v>
      </c>
      <c r="AC170" s="132">
        <f t="shared" si="276"/>
        <v>6.4500977262813716E-2</v>
      </c>
      <c r="AD170" t="s">
        <v>280</v>
      </c>
      <c r="AE170">
        <f>AVERAGE(AE167:AE169)</f>
        <v>0.12037037037037036</v>
      </c>
      <c r="AF170" t="s">
        <v>279</v>
      </c>
      <c r="AG170">
        <f>AVERAGE(AG167:AG169)</f>
        <v>4.5284780578898225E-2</v>
      </c>
      <c r="AH170" t="s">
        <v>277</v>
      </c>
      <c r="AI170">
        <f>AVERAGE(AI167:AI169)</f>
        <v>7.2133095662507418E-2</v>
      </c>
      <c r="AJ170" t="s">
        <v>281</v>
      </c>
      <c r="AK170">
        <f>AVERAGE(AK167:AK169)</f>
        <v>9.1414141414141406E-2</v>
      </c>
      <c r="AL170" t="s">
        <v>282</v>
      </c>
      <c r="AM170">
        <f>AVERAGE(AM167:AM169)</f>
        <v>4.4566544566544568E-2</v>
      </c>
      <c r="AN170" t="s">
        <v>301</v>
      </c>
      <c r="AO170">
        <f>AVERAGE(AO167:AO169)</f>
        <v>5.8823529411764698E-2</v>
      </c>
      <c r="AP170" t="s">
        <v>284</v>
      </c>
      <c r="AQ170">
        <f>AVERAGE(AQ167:AQ169)</f>
        <v>2.1201976725649607E-2</v>
      </c>
      <c r="AR170" t="s">
        <v>285</v>
      </c>
      <c r="AS170">
        <f>AVERAGE(AS167:AS169)</f>
        <v>2.1201976725649607E-2</v>
      </c>
      <c r="AT170" t="s">
        <v>286</v>
      </c>
      <c r="AU170">
        <f>AVERAGE(AU167:AU169)</f>
        <v>2.2875816993464054E-2</v>
      </c>
      <c r="AV170" t="s">
        <v>287</v>
      </c>
      <c r="AW170">
        <f>AVERAGE(AW167:AW169)</f>
        <v>2.1235286979735469E-2</v>
      </c>
      <c r="AX170">
        <v>0</v>
      </c>
      <c r="AZ170">
        <v>0</v>
      </c>
      <c r="BB170">
        <v>0</v>
      </c>
      <c r="BD170">
        <f>AVERAGE(BD167:BD169)</f>
        <v>0.10916179337231968</v>
      </c>
      <c r="BE170" s="132">
        <f t="shared" ref="BE170" si="310">AVERAGE(AE170,AG170,AI170,AK170,AM170,AO170,AQ170,AS170,AU170,AW170,AY170,BA170,BC170)</f>
        <v>5.1910751942872535E-2</v>
      </c>
      <c r="BF170" s="132">
        <f t="shared" ref="BF170" si="311">AVERAGE(D170,F170,H170,J170,L170,N170,P170,R170,T170,V170,X170,Z170,AB170,AE170,AG170,AI170,AK170,AM170,AO170,AQ170,AS170,AU170,AW170,AY170,BA170,BC170)</f>
        <v>5.820586460284314E-2</v>
      </c>
      <c r="BG170">
        <f t="shared" ref="BG170" si="312">SUM(D170,F170,H170,J170,L170,N170,P170,R170,T170,V170,X170,Z170,AB170,AE170,AG170,AI170,AK170,AM170,AO170,AQ170,AS170,AU170,AW170,AY170,BA170,BC170,BD170) -1</f>
        <v>0.27327908542918244</v>
      </c>
    </row>
    <row r="171" spans="1:62" x14ac:dyDescent="0.25">
      <c r="A171">
        <v>45</v>
      </c>
      <c r="B171" s="132" t="s">
        <v>2</v>
      </c>
      <c r="C171" t="s">
        <v>330</v>
      </c>
      <c r="D171">
        <f>1/10</f>
        <v>0.1</v>
      </c>
      <c r="E171" t="s">
        <v>508</v>
      </c>
      <c r="F171">
        <f>1/23</f>
        <v>4.3478260869565216E-2</v>
      </c>
      <c r="G171" t="s">
        <v>332</v>
      </c>
      <c r="H171">
        <f>1/21</f>
        <v>4.7619047619047616E-2</v>
      </c>
      <c r="I171" t="s">
        <v>434</v>
      </c>
      <c r="J171">
        <f>1/17</f>
        <v>5.8823529411764705E-2</v>
      </c>
      <c r="K171" t="s">
        <v>333</v>
      </c>
      <c r="L171">
        <f>1/26</f>
        <v>3.8461538461538464E-2</v>
      </c>
      <c r="M171" t="s">
        <v>335</v>
      </c>
      <c r="N171">
        <f>1/41</f>
        <v>2.4390243902439025E-2</v>
      </c>
      <c r="O171" t="s">
        <v>336</v>
      </c>
      <c r="P171">
        <f>1/29</f>
        <v>3.4482758620689655E-2</v>
      </c>
      <c r="Q171" t="s">
        <v>337</v>
      </c>
      <c r="R171">
        <f>1/81</f>
        <v>1.2345679012345678E-2</v>
      </c>
      <c r="S171" t="s">
        <v>196</v>
      </c>
      <c r="T171">
        <f>1/51</f>
        <v>1.9607843137254902E-2</v>
      </c>
      <c r="U171" t="s">
        <v>206</v>
      </c>
      <c r="V171">
        <f>1/34</f>
        <v>2.9411764705882353E-2</v>
      </c>
      <c r="W171">
        <v>0</v>
      </c>
      <c r="Y171">
        <v>0</v>
      </c>
      <c r="AA171">
        <v>0</v>
      </c>
      <c r="AC171" s="132">
        <f t="shared" si="276"/>
        <v>4.0862066574052766E-2</v>
      </c>
      <c r="AD171" t="s">
        <v>509</v>
      </c>
      <c r="AE171">
        <f>1/5</f>
        <v>0.2</v>
      </c>
      <c r="AF171" t="s">
        <v>304</v>
      </c>
      <c r="AG171">
        <f>2/9</f>
        <v>0.22222222222222221</v>
      </c>
      <c r="AH171" t="s">
        <v>510</v>
      </c>
      <c r="AI171">
        <f>1/7</f>
        <v>0.14285714285714285</v>
      </c>
      <c r="AJ171" t="s">
        <v>302</v>
      </c>
      <c r="AK171">
        <f>1/8</f>
        <v>0.125</v>
      </c>
      <c r="AL171" t="s">
        <v>305</v>
      </c>
      <c r="AM171">
        <f>1/10</f>
        <v>0.1</v>
      </c>
      <c r="AN171" t="s">
        <v>511</v>
      </c>
      <c r="AO171">
        <f>1/10</f>
        <v>0.1</v>
      </c>
      <c r="AP171" t="s">
        <v>307</v>
      </c>
      <c r="AQ171">
        <f>1/26</f>
        <v>3.8461538461538464E-2</v>
      </c>
      <c r="AR171" t="s">
        <v>308</v>
      </c>
      <c r="AS171">
        <f>1/29</f>
        <v>3.4482758620689655E-2</v>
      </c>
      <c r="AT171" t="s">
        <v>309</v>
      </c>
      <c r="AU171">
        <f>1/29</f>
        <v>3.4482758620689655E-2</v>
      </c>
      <c r="AV171" t="s">
        <v>310</v>
      </c>
      <c r="AW171">
        <f>1/29</f>
        <v>3.4482758620689655E-2</v>
      </c>
      <c r="AX171" t="s">
        <v>311</v>
      </c>
      <c r="AY171">
        <f>1/41</f>
        <v>2.4390243902439025E-2</v>
      </c>
      <c r="AZ171">
        <v>0</v>
      </c>
      <c r="BB171">
        <v>0</v>
      </c>
      <c r="BD171">
        <f>2/15</f>
        <v>0.13333333333333333</v>
      </c>
      <c r="BE171" s="132">
        <f t="shared" ref="BE171" si="313">AVERAGE(AE171,AG171,AI171,AK171,AM171,AO171,AQ171,AS171,AU171,AW171,AY171,BA171,BC171)</f>
        <v>9.6034493027764664E-2</v>
      </c>
      <c r="BF171" s="132">
        <f t="shared" ref="BF171" si="314">AVERAGE(D171,F171,H171,J171,L171,N171,P171,R171,T171,V171,X171,Z171,AB171,AE171,AG171,AI171,AK171,AM171,AO171,AQ171,AS171,AU171,AW171,AY171,BA171,BC171)</f>
        <v>6.9761909002187594E-2</v>
      </c>
      <c r="BG171">
        <f t="shared" ref="BG171" si="315">SUM(D171,F171,H171,J171,L171,N171,P171,R171,T171,V171,X171,Z171,AB171,AE171,AG171,AI171,AK171,AM171,AO171,AQ171,AS171,AU171,AW171,AY171,BA171,BC171,BD171) -1</f>
        <v>0.59833342237927289</v>
      </c>
    </row>
    <row r="172" spans="1:62" x14ac:dyDescent="0.25">
      <c r="A172">
        <v>45</v>
      </c>
      <c r="B172" s="132" t="s">
        <v>3</v>
      </c>
      <c r="C172" t="s">
        <v>330</v>
      </c>
      <c r="D172">
        <f>1/12</f>
        <v>8.3333333333333329E-2</v>
      </c>
      <c r="E172" t="s">
        <v>508</v>
      </c>
      <c r="F172">
        <f>1/17</f>
        <v>5.8823529411764705E-2</v>
      </c>
      <c r="G172" t="s">
        <v>332</v>
      </c>
      <c r="H172">
        <f>1/23</f>
        <v>4.3478260869565216E-2</v>
      </c>
      <c r="I172" t="s">
        <v>434</v>
      </c>
      <c r="J172">
        <f>1/21</f>
        <v>4.7619047619047616E-2</v>
      </c>
      <c r="K172" t="s">
        <v>333</v>
      </c>
      <c r="L172">
        <f>1/41</f>
        <v>2.4390243902439025E-2</v>
      </c>
      <c r="M172" t="s">
        <v>335</v>
      </c>
      <c r="N172">
        <f>1/26</f>
        <v>3.8461538461538464E-2</v>
      </c>
      <c r="O172" t="s">
        <v>336</v>
      </c>
      <c r="P172">
        <f>1/23</f>
        <v>4.3478260869565216E-2</v>
      </c>
      <c r="Q172" t="s">
        <v>337</v>
      </c>
      <c r="R172">
        <f>1/67</f>
        <v>1.4925373134328358E-2</v>
      </c>
      <c r="S172" t="s">
        <v>196</v>
      </c>
      <c r="T172">
        <f>1/67</f>
        <v>1.4925373134328358E-2</v>
      </c>
      <c r="U172" t="s">
        <v>206</v>
      </c>
      <c r="V172">
        <f>1/41</f>
        <v>2.4390243902439025E-2</v>
      </c>
      <c r="W172">
        <v>0</v>
      </c>
      <c r="Y172">
        <v>0</v>
      </c>
      <c r="AA172">
        <v>0</v>
      </c>
      <c r="AC172" s="132">
        <f t="shared" si="276"/>
        <v>3.9382520463834926E-2</v>
      </c>
      <c r="AD172" t="s">
        <v>509</v>
      </c>
      <c r="AE172">
        <f>2/11</f>
        <v>0.18181818181818182</v>
      </c>
      <c r="AF172" t="s">
        <v>304</v>
      </c>
      <c r="AG172">
        <f>1/5</f>
        <v>0.2</v>
      </c>
      <c r="AH172" t="s">
        <v>510</v>
      </c>
      <c r="AI172">
        <f>1/7</f>
        <v>0.14285714285714285</v>
      </c>
      <c r="AJ172" t="s">
        <v>302</v>
      </c>
      <c r="AK172">
        <f>1/8</f>
        <v>0.125</v>
      </c>
      <c r="AL172" t="s">
        <v>305</v>
      </c>
      <c r="AM172">
        <f>1/10</f>
        <v>0.1</v>
      </c>
      <c r="AN172" t="s">
        <v>511</v>
      </c>
      <c r="AO172">
        <f>1/10</f>
        <v>0.1</v>
      </c>
      <c r="AP172" t="s">
        <v>307</v>
      </c>
      <c r="AQ172">
        <f>1/34</f>
        <v>2.9411764705882353E-2</v>
      </c>
      <c r="AR172" t="s">
        <v>308</v>
      </c>
      <c r="AS172">
        <f>1/26</f>
        <v>3.8461538461538464E-2</v>
      </c>
      <c r="AT172" t="s">
        <v>309</v>
      </c>
      <c r="AU172">
        <f>1/34</f>
        <v>2.9411764705882353E-2</v>
      </c>
      <c r="AV172" t="s">
        <v>310</v>
      </c>
      <c r="AW172">
        <f>1/34</f>
        <v>2.9411764705882353E-2</v>
      </c>
      <c r="AX172" t="s">
        <v>311</v>
      </c>
      <c r="AY172">
        <f>1/34</f>
        <v>2.9411764705882353E-2</v>
      </c>
      <c r="AZ172">
        <v>0</v>
      </c>
      <c r="BB172">
        <v>0</v>
      </c>
      <c r="BD172">
        <f>1/11</f>
        <v>9.0909090909090912E-2</v>
      </c>
      <c r="BE172" s="132">
        <f t="shared" ref="BE172" si="316">AVERAGE(AE172,AG172,AI172,AK172,AM172,AO172,AQ172,AS172,AU172,AW172,AY172,BA172,BC172)</f>
        <v>9.1434901996399309E-2</v>
      </c>
      <c r="BF172" s="132">
        <f t="shared" ref="BF172" si="317">AVERAGE(D172,F172,H172,J172,L172,N172,P172,R172,T172,V172,X172,Z172,AB172,AE172,AG172,AI172,AK172,AM172,AO172,AQ172,AS172,AU172,AW172,AY172,BA172,BC172)</f>
        <v>6.664805364755913E-2</v>
      </c>
      <c r="BG172">
        <f t="shared" ref="BG172" si="318">SUM(D172,F172,H172,J172,L172,N172,P172,R172,T172,V172,X172,Z172,AB172,AE172,AG172,AI172,AK172,AM172,AO172,AQ172,AS172,AU172,AW172,AY172,BA172,BC172,BD172) -1</f>
        <v>0.49051821750783242</v>
      </c>
    </row>
    <row r="173" spans="1:62" x14ac:dyDescent="0.25">
      <c r="A173">
        <v>45</v>
      </c>
      <c r="B173" s="132" t="s">
        <v>4</v>
      </c>
      <c r="C173" t="s">
        <v>330</v>
      </c>
      <c r="D173">
        <f>1/12</f>
        <v>8.3333333333333329E-2</v>
      </c>
      <c r="E173" t="s">
        <v>508</v>
      </c>
      <c r="F173">
        <f>1/21</f>
        <v>4.7619047619047616E-2</v>
      </c>
      <c r="G173" t="s">
        <v>332</v>
      </c>
      <c r="H173">
        <f>1/34</f>
        <v>2.9411764705882353E-2</v>
      </c>
      <c r="I173" t="s">
        <v>434</v>
      </c>
      <c r="J173">
        <f>1/17</f>
        <v>5.8823529411764705E-2</v>
      </c>
      <c r="K173" t="s">
        <v>333</v>
      </c>
      <c r="L173">
        <f>1/26</f>
        <v>3.8461538461538464E-2</v>
      </c>
      <c r="M173" t="s">
        <v>335</v>
      </c>
      <c r="N173">
        <f>1/26</f>
        <v>3.8461538461538464E-2</v>
      </c>
      <c r="O173" t="s">
        <v>336</v>
      </c>
      <c r="P173">
        <f>1/21</f>
        <v>4.7619047619047616E-2</v>
      </c>
      <c r="Q173" t="s">
        <v>337</v>
      </c>
      <c r="R173">
        <f>1/81</f>
        <v>1.2345679012345678E-2</v>
      </c>
      <c r="S173" t="s">
        <v>196</v>
      </c>
      <c r="T173">
        <f>1/51</f>
        <v>1.9607843137254902E-2</v>
      </c>
      <c r="U173" t="s">
        <v>206</v>
      </c>
      <c r="V173">
        <f>1/34</f>
        <v>2.9411764705882353E-2</v>
      </c>
      <c r="W173">
        <v>0</v>
      </c>
      <c r="Y173">
        <v>0</v>
      </c>
      <c r="AA173">
        <v>0</v>
      </c>
      <c r="AC173" s="132">
        <f t="shared" si="276"/>
        <v>4.0509508646763545E-2</v>
      </c>
      <c r="AD173" t="s">
        <v>509</v>
      </c>
      <c r="AE173">
        <f>1/6</f>
        <v>0.16666666666666666</v>
      </c>
      <c r="AF173" t="s">
        <v>304</v>
      </c>
      <c r="AG173">
        <f>1/5</f>
        <v>0.2</v>
      </c>
      <c r="AH173" t="s">
        <v>510</v>
      </c>
      <c r="AI173">
        <f>1/6</f>
        <v>0.16666666666666666</v>
      </c>
      <c r="AJ173" t="s">
        <v>302</v>
      </c>
      <c r="AK173">
        <f>1/7</f>
        <v>0.14285714285714285</v>
      </c>
      <c r="AL173" t="s">
        <v>305</v>
      </c>
      <c r="AM173">
        <f>1/10</f>
        <v>0.1</v>
      </c>
      <c r="AN173" t="s">
        <v>511</v>
      </c>
      <c r="AO173">
        <f>1/11</f>
        <v>9.0909090909090912E-2</v>
      </c>
      <c r="AP173" t="s">
        <v>307</v>
      </c>
      <c r="AQ173">
        <f>1/26</f>
        <v>3.8461538461538464E-2</v>
      </c>
      <c r="AR173" t="s">
        <v>308</v>
      </c>
      <c r="AS173">
        <f>1/34</f>
        <v>2.9411764705882353E-2</v>
      </c>
      <c r="AT173" t="s">
        <v>309</v>
      </c>
      <c r="AU173">
        <f>1/21</f>
        <v>4.7619047619047616E-2</v>
      </c>
      <c r="AV173" t="s">
        <v>310</v>
      </c>
      <c r="AW173">
        <f>1/26</f>
        <v>3.8461538461538464E-2</v>
      </c>
      <c r="AX173" t="s">
        <v>311</v>
      </c>
      <c r="AY173">
        <f>1/41</f>
        <v>2.4390243902439025E-2</v>
      </c>
      <c r="AZ173">
        <v>0</v>
      </c>
      <c r="BB173">
        <v>0</v>
      </c>
      <c r="BD173">
        <f>1/6</f>
        <v>0.16666666666666666</v>
      </c>
      <c r="BE173" s="132">
        <f t="shared" ref="BE173" si="319">AVERAGE(AE173,AG173,AI173,AK173,AM173,AO173,AQ173,AS173,AU173,AW173,AY173,BA173,BC173)</f>
        <v>9.5040336386364832E-2</v>
      </c>
      <c r="BF173" s="132">
        <f t="shared" ref="BF173" si="320">AVERAGE(D173,F173,H173,J173,L173,N173,P173,R173,T173,V173,X173,Z173,AB173,AE173,AG173,AI173,AK173,AM173,AO173,AQ173,AS173,AU173,AW173,AY173,BA173,BC173)</f>
        <v>6.9073275557983274E-2</v>
      </c>
      <c r="BG173">
        <f t="shared" ref="BG173" si="321">SUM(D173,F173,H173,J173,L173,N173,P173,R173,T173,V173,X173,Z173,AB173,AE173,AG173,AI173,AK173,AM173,AO173,AQ173,AS173,AU173,AW173,AY173,BA173,BC173,BD173) -1</f>
        <v>0.61720545338431543</v>
      </c>
    </row>
    <row r="174" spans="1:62" x14ac:dyDescent="0.25">
      <c r="A174">
        <v>45</v>
      </c>
      <c r="B174" s="132" t="s">
        <v>5</v>
      </c>
      <c r="C174" t="s">
        <v>330</v>
      </c>
      <c r="D174">
        <f>AVERAGE(D171:D173)</f>
        <v>8.8888888888888892E-2</v>
      </c>
      <c r="E174" t="s">
        <v>508</v>
      </c>
      <c r="F174">
        <f>AVERAGE(F171:F173)</f>
        <v>4.9973612633459175E-2</v>
      </c>
      <c r="G174" t="s">
        <v>332</v>
      </c>
      <c r="H174">
        <f>AVERAGE(H171:H173)</f>
        <v>4.0169691064831731E-2</v>
      </c>
      <c r="I174" t="s">
        <v>434</v>
      </c>
      <c r="J174">
        <f>AVERAGE(J171:J173)</f>
        <v>5.5088702147525676E-2</v>
      </c>
      <c r="K174" t="s">
        <v>333</v>
      </c>
      <c r="L174">
        <f>AVERAGE(L171:L173)</f>
        <v>3.3771106941838651E-2</v>
      </c>
      <c r="M174" t="s">
        <v>335</v>
      </c>
      <c r="N174">
        <f>AVERAGE(N171:N173)</f>
        <v>3.3771106941838651E-2</v>
      </c>
      <c r="O174" t="s">
        <v>336</v>
      </c>
      <c r="P174">
        <f>AVERAGE(P171:P173)</f>
        <v>4.1860022369767491E-2</v>
      </c>
      <c r="Q174" t="s">
        <v>337</v>
      </c>
      <c r="R174">
        <f>AVERAGE(R171:R173)</f>
        <v>1.3205577053006573E-2</v>
      </c>
      <c r="S174" t="s">
        <v>196</v>
      </c>
      <c r="T174">
        <f>AVERAGE(T171:T173)</f>
        <v>1.8047019802946054E-2</v>
      </c>
      <c r="U174" t="s">
        <v>206</v>
      </c>
      <c r="V174">
        <f>AVERAGE(V171:V173)</f>
        <v>2.7737924438067912E-2</v>
      </c>
      <c r="W174">
        <v>0</v>
      </c>
      <c r="Y174">
        <v>0</v>
      </c>
      <c r="AA174">
        <v>0</v>
      </c>
      <c r="AC174" s="132">
        <f t="shared" si="276"/>
        <v>4.0251365228217081E-2</v>
      </c>
      <c r="AD174" t="s">
        <v>509</v>
      </c>
      <c r="AE174">
        <f>AVERAGE(AE171:AE173)</f>
        <v>0.18282828282828281</v>
      </c>
      <c r="AF174" t="s">
        <v>304</v>
      </c>
      <c r="AG174">
        <f>AVERAGE(AG171:AG173)</f>
        <v>0.2074074074074074</v>
      </c>
      <c r="AH174" t="s">
        <v>510</v>
      </c>
      <c r="AI174">
        <f>AVERAGE(AI171:AI173)</f>
        <v>0.15079365079365079</v>
      </c>
      <c r="AJ174" t="s">
        <v>302</v>
      </c>
      <c r="AK174">
        <f>AVERAGE(AK171:AK173)</f>
        <v>0.13095238095238096</v>
      </c>
      <c r="AL174" t="s">
        <v>305</v>
      </c>
      <c r="AM174">
        <f>AVERAGE(AM171:AM173)</f>
        <v>0.10000000000000002</v>
      </c>
      <c r="AN174" t="s">
        <v>511</v>
      </c>
      <c r="AO174">
        <f>AVERAGE(AO171:AO173)</f>
        <v>9.696969696969697E-2</v>
      </c>
      <c r="AP174" t="s">
        <v>307</v>
      </c>
      <c r="AQ174">
        <f>AVERAGE(AQ171:AQ173)</f>
        <v>3.5444947209653098E-2</v>
      </c>
      <c r="AR174" t="s">
        <v>308</v>
      </c>
      <c r="AS174">
        <f>AVERAGE(AS171:AS173)</f>
        <v>3.4118687262703486E-2</v>
      </c>
      <c r="AT174" t="s">
        <v>309</v>
      </c>
      <c r="AU174">
        <f>AVERAGE(AU171:AU173)</f>
        <v>3.7171190315206541E-2</v>
      </c>
      <c r="AV174" t="s">
        <v>310</v>
      </c>
      <c r="AW174">
        <f>AVERAGE(AW171:AW173)</f>
        <v>3.4118687262703486E-2</v>
      </c>
      <c r="AX174" t="s">
        <v>311</v>
      </c>
      <c r="AY174">
        <f>AVERAGE(AY171:AY173)</f>
        <v>2.6064084170253465E-2</v>
      </c>
      <c r="AZ174">
        <v>0</v>
      </c>
      <c r="BB174">
        <v>0</v>
      </c>
      <c r="BD174">
        <f>AVERAGE(BD171:BD173)</f>
        <v>0.13030303030303028</v>
      </c>
      <c r="BE174" s="132">
        <f t="shared" ref="BE174" si="322">AVERAGE(AE174,AG174,AI174,AK174,AM174,AO174,AQ174,AS174,AU174,AW174,AY174,BA174,BC174)</f>
        <v>9.4169910470176268E-2</v>
      </c>
      <c r="BF174" s="132">
        <f t="shared" ref="BF174" si="323">AVERAGE(D174,F174,H174,J174,L174,N174,P174,R174,T174,V174,X174,Z174,AB174,AE174,AG174,AI174,AK174,AM174,AO174,AQ174,AS174,AU174,AW174,AY174,BA174,BC174)</f>
        <v>6.8494412735910004E-2</v>
      </c>
      <c r="BG174">
        <f t="shared" ref="BG174" si="324">SUM(D174,F174,H174,J174,L174,N174,P174,R174,T174,V174,X174,Z174,AB174,AE174,AG174,AI174,AK174,AM174,AO174,AQ174,AS174,AU174,AW174,AY174,BA174,BC174,BD174) -1</f>
        <v>0.5686856977571404</v>
      </c>
    </row>
    <row r="175" spans="1:62" x14ac:dyDescent="0.25">
      <c r="A175">
        <v>46</v>
      </c>
      <c r="B175" s="132" t="s">
        <v>2</v>
      </c>
      <c r="C175" t="s">
        <v>512</v>
      </c>
      <c r="D175">
        <f>1/8</f>
        <v>0.125</v>
      </c>
      <c r="E175" t="s">
        <v>313</v>
      </c>
      <c r="F175">
        <f>1/4</f>
        <v>0.25</v>
      </c>
      <c r="G175" t="s">
        <v>314</v>
      </c>
      <c r="H175">
        <f>1/9</f>
        <v>0.1111111111111111</v>
      </c>
      <c r="I175" t="s">
        <v>513</v>
      </c>
      <c r="J175">
        <f>1/17</f>
        <v>5.8823529411764705E-2</v>
      </c>
      <c r="K175" t="s">
        <v>316</v>
      </c>
      <c r="L175">
        <f>1/21</f>
        <v>4.7619047619047616E-2</v>
      </c>
      <c r="M175" t="s">
        <v>514</v>
      </c>
      <c r="N175">
        <f>1/26</f>
        <v>3.8461538461538464E-2</v>
      </c>
      <c r="O175" t="s">
        <v>317</v>
      </c>
      <c r="P175">
        <f>1/21</f>
        <v>4.7619047619047616E-2</v>
      </c>
      <c r="Q175" t="s">
        <v>72</v>
      </c>
      <c r="R175">
        <f>1/26</f>
        <v>3.8461538461538464E-2</v>
      </c>
      <c r="S175" t="s">
        <v>319</v>
      </c>
      <c r="T175">
        <f>1/34</f>
        <v>2.9411764705882353E-2</v>
      </c>
      <c r="U175" t="s">
        <v>320</v>
      </c>
      <c r="V175">
        <f>1/41</f>
        <v>2.4390243902439025E-2</v>
      </c>
      <c r="W175">
        <v>0</v>
      </c>
      <c r="Y175">
        <v>0</v>
      </c>
      <c r="AA175">
        <v>0</v>
      </c>
      <c r="AC175" s="132">
        <f t="shared" si="276"/>
        <v>7.7089782129236922E-2</v>
      </c>
      <c r="AD175" t="s">
        <v>322</v>
      </c>
      <c r="AE175">
        <f>1/7</f>
        <v>0.14285714285714285</v>
      </c>
      <c r="AF175" t="s">
        <v>515</v>
      </c>
      <c r="AG175">
        <f>1/10</f>
        <v>0.1</v>
      </c>
      <c r="AH175" t="s">
        <v>324</v>
      </c>
      <c r="AI175">
        <f>1/10</f>
        <v>0.1</v>
      </c>
      <c r="AJ175" t="s">
        <v>321</v>
      </c>
      <c r="AK175">
        <f>1/15</f>
        <v>6.6666666666666666E-2</v>
      </c>
      <c r="AL175" t="s">
        <v>516</v>
      </c>
      <c r="AM175">
        <f>1/17</f>
        <v>5.8823529411764705E-2</v>
      </c>
      <c r="AN175" t="s">
        <v>339</v>
      </c>
      <c r="AO175">
        <f>1/26</f>
        <v>3.8461538461538464E-2</v>
      </c>
      <c r="AP175" t="s">
        <v>326</v>
      </c>
      <c r="AQ175">
        <f>1/23</f>
        <v>4.3478260869565216E-2</v>
      </c>
      <c r="AR175" t="s">
        <v>328</v>
      </c>
      <c r="AS175">
        <f>1/34</f>
        <v>2.9411764705882353E-2</v>
      </c>
      <c r="AT175" t="s">
        <v>327</v>
      </c>
      <c r="AU175">
        <f>1/34</f>
        <v>2.9411764705882353E-2</v>
      </c>
      <c r="AV175" t="s">
        <v>433</v>
      </c>
      <c r="AW175">
        <f>1/41</f>
        <v>2.4390243902439025E-2</v>
      </c>
      <c r="AX175">
        <v>0</v>
      </c>
      <c r="AZ175">
        <v>0</v>
      </c>
      <c r="BB175">
        <v>0</v>
      </c>
      <c r="BD175">
        <f>1/13</f>
        <v>7.6923076923076927E-2</v>
      </c>
      <c r="BE175" s="132">
        <f t="shared" ref="BE175" si="325">AVERAGE(AE175,AG175,AI175,AK175,AM175,AO175,AQ175,AS175,AU175,AW175,AY175,BA175,BC175)</f>
        <v>6.3350091158088165E-2</v>
      </c>
      <c r="BF175" s="132">
        <f t="shared" ref="BF175" si="326">AVERAGE(D175,F175,H175,J175,L175,N175,P175,R175,T175,V175,X175,Z175,AB175,AE175,AG175,AI175,AK175,AM175,AO175,AQ175,AS175,AU175,AW175,AY175,BA175,BC175)</f>
        <v>7.0219936643662537E-2</v>
      </c>
      <c r="BG175">
        <f t="shared" ref="BG175" si="327">SUM(D175,F175,H175,J175,L175,N175,P175,R175,T175,V175,X175,Z175,AB175,AE175,AG175,AI175,AK175,AM175,AO175,AQ175,AS175,AU175,AW175,AY175,BA175,BC175,BD175) -1</f>
        <v>0.48132180979632766</v>
      </c>
    </row>
    <row r="176" spans="1:62" x14ac:dyDescent="0.25">
      <c r="A176">
        <v>46</v>
      </c>
      <c r="B176" s="132" t="s">
        <v>3</v>
      </c>
      <c r="C176" t="s">
        <v>512</v>
      </c>
      <c r="D176">
        <f>1/8</f>
        <v>0.125</v>
      </c>
      <c r="E176" t="s">
        <v>313</v>
      </c>
      <c r="F176">
        <f>5/21</f>
        <v>0.23809523809523808</v>
      </c>
      <c r="G176" t="s">
        <v>314</v>
      </c>
      <c r="H176">
        <f>1/10</f>
        <v>0.1</v>
      </c>
      <c r="I176" t="s">
        <v>513</v>
      </c>
      <c r="J176">
        <f>1/17</f>
        <v>5.8823529411764705E-2</v>
      </c>
      <c r="K176" t="s">
        <v>316</v>
      </c>
      <c r="L176">
        <f>1/21</f>
        <v>4.7619047619047616E-2</v>
      </c>
      <c r="M176" t="s">
        <v>514</v>
      </c>
      <c r="N176">
        <f>1/21</f>
        <v>4.7619047619047616E-2</v>
      </c>
      <c r="O176" t="s">
        <v>317</v>
      </c>
      <c r="P176">
        <f>1/21</f>
        <v>4.7619047619047616E-2</v>
      </c>
      <c r="Q176" t="s">
        <v>72</v>
      </c>
      <c r="R176">
        <f>1/23</f>
        <v>4.3478260869565216E-2</v>
      </c>
      <c r="S176" t="s">
        <v>319</v>
      </c>
      <c r="T176">
        <f>1/34</f>
        <v>2.9411764705882353E-2</v>
      </c>
      <c r="U176" t="s">
        <v>320</v>
      </c>
      <c r="V176">
        <f>1/41</f>
        <v>2.4390243902439025E-2</v>
      </c>
      <c r="W176">
        <v>0</v>
      </c>
      <c r="Y176">
        <v>0</v>
      </c>
      <c r="AA176">
        <v>0</v>
      </c>
      <c r="AC176" s="132">
        <f t="shared" si="276"/>
        <v>7.6205617984203236E-2</v>
      </c>
      <c r="AD176" t="s">
        <v>322</v>
      </c>
      <c r="AE176">
        <f>2/13</f>
        <v>0.15384615384615385</v>
      </c>
      <c r="AF176" t="s">
        <v>515</v>
      </c>
      <c r="AG176">
        <f>1/10</f>
        <v>0.1</v>
      </c>
      <c r="AH176" t="s">
        <v>324</v>
      </c>
      <c r="AI176">
        <f>1/11</f>
        <v>9.0909090909090912E-2</v>
      </c>
      <c r="AJ176" t="s">
        <v>321</v>
      </c>
      <c r="AK176">
        <f>1/15</f>
        <v>6.6666666666666666E-2</v>
      </c>
      <c r="AL176" t="s">
        <v>516</v>
      </c>
      <c r="AM176">
        <f>1/19</f>
        <v>5.2631578947368418E-2</v>
      </c>
      <c r="AN176" t="s">
        <v>339</v>
      </c>
      <c r="AO176">
        <f>1/26</f>
        <v>3.8461538461538464E-2</v>
      </c>
      <c r="AP176" t="s">
        <v>326</v>
      </c>
      <c r="AQ176">
        <f>1/26</f>
        <v>3.8461538461538464E-2</v>
      </c>
      <c r="AR176" t="s">
        <v>328</v>
      </c>
      <c r="AS176">
        <f>1/41</f>
        <v>2.4390243902439025E-2</v>
      </c>
      <c r="AT176" t="s">
        <v>327</v>
      </c>
      <c r="AU176">
        <f>1/34</f>
        <v>2.9411764705882353E-2</v>
      </c>
      <c r="AV176" t="s">
        <v>433</v>
      </c>
      <c r="AW176">
        <f>1/41</f>
        <v>2.4390243902439025E-2</v>
      </c>
      <c r="AX176">
        <v>0</v>
      </c>
      <c r="AZ176">
        <v>0</v>
      </c>
      <c r="BB176">
        <v>0</v>
      </c>
      <c r="BD176">
        <f>1/13</f>
        <v>7.6923076923076927E-2</v>
      </c>
      <c r="BE176" s="132">
        <f t="shared" ref="BE176" si="328">AVERAGE(AE176,AG176,AI176,AK176,AM176,AO176,AQ176,AS176,AU176,AW176,AY176,BA176,BC176)</f>
        <v>6.1916881980311721E-2</v>
      </c>
      <c r="BF176" s="132">
        <f t="shared" ref="BF176" si="329">AVERAGE(D176,F176,H176,J176,L176,N176,P176,R176,T176,V176,X176,Z176,AB176,AE176,AG176,AI176,AK176,AM176,AO176,AQ176,AS176,AU176,AW176,AY176,BA176,BC176)</f>
        <v>6.9061249982257475E-2</v>
      </c>
      <c r="BG176">
        <f t="shared" ref="BG176" si="330">SUM(D176,F176,H176,J176,L176,N176,P176,R176,T176,V176,X176,Z176,AB176,AE176,AG176,AI176,AK176,AM176,AO176,AQ176,AS176,AU176,AW176,AY176,BA176,BC176,BD176) -1</f>
        <v>0.45814807656822643</v>
      </c>
    </row>
    <row r="177" spans="1:59" x14ac:dyDescent="0.25">
      <c r="A177">
        <v>46</v>
      </c>
      <c r="B177" s="132" t="s">
        <v>4</v>
      </c>
      <c r="C177" t="s">
        <v>512</v>
      </c>
      <c r="D177">
        <f>2/13</f>
        <v>0.15384615384615385</v>
      </c>
      <c r="E177" t="s">
        <v>313</v>
      </c>
      <c r="F177">
        <f>2/9</f>
        <v>0.22222222222222221</v>
      </c>
      <c r="G177" t="s">
        <v>314</v>
      </c>
      <c r="H177">
        <f>1/10</f>
        <v>0.1</v>
      </c>
      <c r="I177" t="s">
        <v>513</v>
      </c>
      <c r="J177">
        <f>1/21</f>
        <v>4.7619047619047616E-2</v>
      </c>
      <c r="K177" t="s">
        <v>316</v>
      </c>
      <c r="L177">
        <f>1/21</f>
        <v>4.7619047619047616E-2</v>
      </c>
      <c r="M177" t="s">
        <v>514</v>
      </c>
      <c r="N177">
        <f>1/21</f>
        <v>4.7619047619047616E-2</v>
      </c>
      <c r="O177" t="s">
        <v>317</v>
      </c>
      <c r="P177">
        <f>1/26</f>
        <v>3.8461538461538464E-2</v>
      </c>
      <c r="Q177" t="s">
        <v>72</v>
      </c>
      <c r="R177">
        <f>1/26</f>
        <v>3.8461538461538464E-2</v>
      </c>
      <c r="S177" t="s">
        <v>319</v>
      </c>
      <c r="T177">
        <f>1/26</f>
        <v>3.8461538461538464E-2</v>
      </c>
      <c r="U177" t="s">
        <v>320</v>
      </c>
      <c r="V177">
        <f>1/41</f>
        <v>2.4390243902439025E-2</v>
      </c>
      <c r="W177">
        <v>0</v>
      </c>
      <c r="Y177">
        <v>0</v>
      </c>
      <c r="AA177">
        <v>0</v>
      </c>
      <c r="AC177" s="132">
        <f t="shared" si="276"/>
        <v>7.5870037821257327E-2</v>
      </c>
      <c r="AD177" t="s">
        <v>322</v>
      </c>
      <c r="AE177">
        <f>1/7</f>
        <v>0.14285714285714285</v>
      </c>
      <c r="AF177" t="s">
        <v>515</v>
      </c>
      <c r="AG177">
        <f>2/17</f>
        <v>0.11764705882352941</v>
      </c>
      <c r="AH177" t="s">
        <v>324</v>
      </c>
      <c r="AI177">
        <f>1/11</f>
        <v>9.0909090909090912E-2</v>
      </c>
      <c r="AJ177" t="s">
        <v>321</v>
      </c>
      <c r="AK177">
        <f>1/13</f>
        <v>7.6923076923076927E-2</v>
      </c>
      <c r="AL177" t="s">
        <v>516</v>
      </c>
      <c r="AM177">
        <f>1/15</f>
        <v>6.6666666666666666E-2</v>
      </c>
      <c r="AN177" t="s">
        <v>339</v>
      </c>
      <c r="AO177">
        <f>1/21</f>
        <v>4.7619047619047616E-2</v>
      </c>
      <c r="AP177" t="s">
        <v>326</v>
      </c>
      <c r="AQ177">
        <f>1/21</f>
        <v>4.7619047619047616E-2</v>
      </c>
      <c r="AR177" t="s">
        <v>328</v>
      </c>
      <c r="AS177">
        <f>1/34</f>
        <v>2.9411764705882353E-2</v>
      </c>
      <c r="AT177" t="s">
        <v>327</v>
      </c>
      <c r="AU177">
        <f>1/26</f>
        <v>3.8461538461538464E-2</v>
      </c>
      <c r="AV177" t="s">
        <v>433</v>
      </c>
      <c r="AW177">
        <f>1/26</f>
        <v>3.8461538461538464E-2</v>
      </c>
      <c r="AX177">
        <v>0</v>
      </c>
      <c r="AZ177">
        <v>0</v>
      </c>
      <c r="BB177">
        <v>0</v>
      </c>
      <c r="BD177">
        <f>1/17</f>
        <v>5.8823529411764705E-2</v>
      </c>
      <c r="BE177" s="132">
        <f t="shared" ref="BE177" si="331">AVERAGE(AE177,AG177,AI177,AK177,AM177,AO177,AQ177,AS177,AU177,AW177,AY177,BA177,BC177)</f>
        <v>6.9657597304656121E-2</v>
      </c>
      <c r="BF177" s="132">
        <f t="shared" ref="BF177" si="332">AVERAGE(D177,F177,H177,J177,L177,N177,P177,R177,T177,V177,X177,Z177,AB177,AE177,AG177,AI177,AK177,AM177,AO177,AQ177,AS177,AU177,AW177,AY177,BA177,BC177)</f>
        <v>7.2763817562956731E-2</v>
      </c>
      <c r="BG177">
        <f t="shared" ref="BG177" si="333">SUM(D177,F177,H177,J177,L177,N177,P177,R177,T177,V177,X177,Z177,AB177,AE177,AG177,AI177,AK177,AM177,AO177,AQ177,AS177,AU177,AW177,AY177,BA177,BC177,BD177) -1</f>
        <v>0.5140998806708994</v>
      </c>
    </row>
    <row r="178" spans="1:59" x14ac:dyDescent="0.25">
      <c r="A178">
        <v>46</v>
      </c>
      <c r="B178" s="132" t="s">
        <v>5</v>
      </c>
      <c r="C178" t="s">
        <v>512</v>
      </c>
      <c r="D178">
        <f>AVERAGE(D175:D177)</f>
        <v>0.13461538461538461</v>
      </c>
      <c r="E178" t="s">
        <v>313</v>
      </c>
      <c r="F178">
        <f>AVERAGE(F175:F177)</f>
        <v>0.23677248677248675</v>
      </c>
      <c r="G178" t="s">
        <v>314</v>
      </c>
      <c r="H178">
        <f>AVERAGE(H175:H177)</f>
        <v>0.1037037037037037</v>
      </c>
      <c r="I178" t="s">
        <v>513</v>
      </c>
      <c r="J178">
        <f>AVERAGE(J175:J177)</f>
        <v>5.5088702147525676E-2</v>
      </c>
      <c r="K178" t="s">
        <v>316</v>
      </c>
      <c r="L178">
        <f>AVERAGE(L175:L177)</f>
        <v>4.7619047619047616E-2</v>
      </c>
      <c r="M178" t="s">
        <v>514</v>
      </c>
      <c r="N178">
        <f>AVERAGE(N175:N177)</f>
        <v>4.4566544566544568E-2</v>
      </c>
      <c r="O178" t="s">
        <v>317</v>
      </c>
      <c r="P178">
        <f>AVERAGE(P175:P177)</f>
        <v>4.4566544566544568E-2</v>
      </c>
      <c r="Q178" t="s">
        <v>72</v>
      </c>
      <c r="R178">
        <f>AVERAGE(R175:R177)</f>
        <v>4.0133779264214048E-2</v>
      </c>
      <c r="S178" t="s">
        <v>319</v>
      </c>
      <c r="T178">
        <f>AVERAGE(T175:T177)</f>
        <v>3.2428355957767725E-2</v>
      </c>
      <c r="U178" t="s">
        <v>320</v>
      </c>
      <c r="V178">
        <f>AVERAGE(V175:V177)</f>
        <v>2.4390243902439029E-2</v>
      </c>
      <c r="W178">
        <v>0</v>
      </c>
      <c r="Y178">
        <v>0</v>
      </c>
      <c r="AA178">
        <v>0</v>
      </c>
      <c r="AC178" s="132">
        <f t="shared" si="276"/>
        <v>7.638847931156581E-2</v>
      </c>
      <c r="AD178" t="s">
        <v>322</v>
      </c>
      <c r="AE178">
        <f>AVERAGE(AE175:AE177)</f>
        <v>0.14652014652014653</v>
      </c>
      <c r="AF178" t="s">
        <v>515</v>
      </c>
      <c r="AG178">
        <f>AVERAGE(AG175:AG177)</f>
        <v>0.10588235294117647</v>
      </c>
      <c r="AH178" t="s">
        <v>324</v>
      </c>
      <c r="AI178">
        <f>AVERAGE(AI175:AI177)</f>
        <v>9.3939393939393948E-2</v>
      </c>
      <c r="AJ178" t="s">
        <v>321</v>
      </c>
      <c r="AK178">
        <f>AVERAGE(AK175:AK177)</f>
        <v>7.0085470085470086E-2</v>
      </c>
      <c r="AL178" t="s">
        <v>516</v>
      </c>
      <c r="AM178">
        <f>AVERAGE(AM175:AM177)</f>
        <v>5.9373925008599927E-2</v>
      </c>
      <c r="AN178" t="s">
        <v>339</v>
      </c>
      <c r="AO178">
        <f>AVERAGE(AO175:AO177)</f>
        <v>4.1514041514041512E-2</v>
      </c>
      <c r="AP178" t="s">
        <v>326</v>
      </c>
      <c r="AQ178">
        <f>AVERAGE(AQ175:AQ177)</f>
        <v>4.3186282316717096E-2</v>
      </c>
      <c r="AR178" t="s">
        <v>328</v>
      </c>
      <c r="AS178">
        <f>AVERAGE(AS175:AS177)</f>
        <v>2.7737924438067912E-2</v>
      </c>
      <c r="AT178" t="s">
        <v>327</v>
      </c>
      <c r="AU178">
        <f>AVERAGE(AU175:AU177)</f>
        <v>3.2428355957767725E-2</v>
      </c>
      <c r="AV178" t="s">
        <v>433</v>
      </c>
      <c r="AW178">
        <f>AVERAGE(AW175:AW177)</f>
        <v>2.9080675422138838E-2</v>
      </c>
      <c r="AX178">
        <v>0</v>
      </c>
      <c r="AZ178">
        <v>0</v>
      </c>
      <c r="BB178">
        <v>0</v>
      </c>
      <c r="BD178">
        <f>AVERAGE(BD175:BD177)</f>
        <v>7.0889894419306196E-2</v>
      </c>
      <c r="BE178" s="132">
        <f t="shared" ref="BE178" si="334">AVERAGE(AE178,AG178,AI178,AK178,AM178,AO178,AQ178,AS178,AU178,AW178,AY178,BA178,BC178)</f>
        <v>6.4974856814352E-2</v>
      </c>
      <c r="BF178" s="132">
        <f t="shared" ref="BF178" si="335">AVERAGE(D178,F178,H178,J178,L178,N178,P178,R178,T178,V178,X178,Z178,AB178,AE178,AG178,AI178,AK178,AM178,AO178,AQ178,AS178,AU178,AW178,AY178,BA178,BC178)</f>
        <v>7.0681668062958919E-2</v>
      </c>
      <c r="BG178">
        <f t="shared" ref="BG178" si="336">SUM(D178,F178,H178,J178,L178,N178,P178,R178,T178,V178,X178,Z178,AB178,AE178,AG178,AI178,AK178,AM178,AO178,AQ178,AS178,AU178,AW178,AY178,BA178,BC178,BD178) -1</f>
        <v>0.48452325567848464</v>
      </c>
    </row>
    <row r="179" spans="1:59" x14ac:dyDescent="0.25">
      <c r="A179">
        <v>47</v>
      </c>
      <c r="B179" s="132" t="s">
        <v>2</v>
      </c>
      <c r="C179" t="s">
        <v>371</v>
      </c>
      <c r="D179">
        <f>1/10</f>
        <v>0.1</v>
      </c>
      <c r="E179" t="s">
        <v>517</v>
      </c>
      <c r="F179">
        <f>1/17</f>
        <v>5.8823529411764705E-2</v>
      </c>
      <c r="G179" t="s">
        <v>518</v>
      </c>
      <c r="H179">
        <f>1/11</f>
        <v>9.0909090909090912E-2</v>
      </c>
      <c r="I179" t="s">
        <v>519</v>
      </c>
      <c r="J179">
        <f>1/11</f>
        <v>9.0909090909090912E-2</v>
      </c>
      <c r="K179" t="s">
        <v>374</v>
      </c>
      <c r="L179">
        <f>1/11</f>
        <v>9.0909090909090912E-2</v>
      </c>
      <c r="M179" t="s">
        <v>372</v>
      </c>
      <c r="N179">
        <f>1/9</f>
        <v>0.1111111111111111</v>
      </c>
      <c r="O179" t="s">
        <v>376</v>
      </c>
      <c r="P179">
        <f>1/17</f>
        <v>5.8823529411764705E-2</v>
      </c>
      <c r="Q179" t="s">
        <v>377</v>
      </c>
      <c r="R179">
        <f>1/21</f>
        <v>4.7619047619047616E-2</v>
      </c>
      <c r="S179" t="s">
        <v>375</v>
      </c>
      <c r="T179">
        <f>1/29</f>
        <v>3.4482758620689655E-2</v>
      </c>
      <c r="U179" t="s">
        <v>378</v>
      </c>
      <c r="V179">
        <f>1/51</f>
        <v>1.9607843137254902E-2</v>
      </c>
      <c r="W179" t="s">
        <v>379</v>
      </c>
      <c r="X179">
        <f>1/51</f>
        <v>1.9607843137254902E-2</v>
      </c>
      <c r="Y179" t="s">
        <v>380</v>
      </c>
      <c r="Z179">
        <f>1/41</f>
        <v>2.4390243902439025E-2</v>
      </c>
      <c r="AA179" t="s">
        <v>381</v>
      </c>
      <c r="AB179">
        <f>1/67</f>
        <v>1.4925373134328358E-2</v>
      </c>
      <c r="AC179" s="132">
        <f t="shared" si="276"/>
        <v>5.8624504016379059E-2</v>
      </c>
      <c r="AD179" t="s">
        <v>343</v>
      </c>
      <c r="AE179">
        <f>1/15</f>
        <v>6.6666666666666666E-2</v>
      </c>
      <c r="AF179" t="s">
        <v>438</v>
      </c>
      <c r="AG179">
        <f>2/13</f>
        <v>0.15384615384615385</v>
      </c>
      <c r="AH179" t="s">
        <v>437</v>
      </c>
      <c r="AI179">
        <f>1/8</f>
        <v>0.125</v>
      </c>
      <c r="AJ179" t="s">
        <v>520</v>
      </c>
      <c r="AK179">
        <f>1/12</f>
        <v>8.3333333333333329E-2</v>
      </c>
      <c r="AL179" t="s">
        <v>440</v>
      </c>
      <c r="AM179">
        <f>1/12</f>
        <v>8.3333333333333329E-2</v>
      </c>
      <c r="AN179" t="s">
        <v>439</v>
      </c>
      <c r="AO179">
        <f>1/8</f>
        <v>0.125</v>
      </c>
      <c r="AP179" t="s">
        <v>344</v>
      </c>
      <c r="AQ179">
        <f>1/19</f>
        <v>5.2631578947368418E-2</v>
      </c>
      <c r="AR179" t="s">
        <v>521</v>
      </c>
      <c r="AS179">
        <f>1/23</f>
        <v>4.3478260869565216E-2</v>
      </c>
      <c r="AT179" t="s">
        <v>346</v>
      </c>
      <c r="AU179">
        <f>1/29</f>
        <v>3.4482758620689655E-2</v>
      </c>
      <c r="AV179" t="s">
        <v>522</v>
      </c>
      <c r="AW179">
        <f>1/41</f>
        <v>2.4390243902439025E-2</v>
      </c>
      <c r="AX179" t="s">
        <v>348</v>
      </c>
      <c r="AY179">
        <f>1/29</f>
        <v>3.4482758620689655E-2</v>
      </c>
      <c r="AZ179" t="s">
        <v>523</v>
      </c>
      <c r="BA179">
        <f>1/34</f>
        <v>2.9411764705882353E-2</v>
      </c>
      <c r="BB179">
        <v>0</v>
      </c>
      <c r="BD179">
        <f>1/10</f>
        <v>0.1</v>
      </c>
      <c r="BE179" s="132">
        <f t="shared" ref="BE179" si="337">AVERAGE(AE179,AG179,AI179,AK179,AM179,AO179,AQ179,AS179,AU179,AW179,AY179,BA179,BC179)</f>
        <v>7.1338071070510115E-2</v>
      </c>
      <c r="BF179" s="132">
        <f t="shared" ref="BF179" si="338">AVERAGE(D179,F179,H179,J179,L179,N179,P179,R179,T179,V179,X179,Z179,AB179,AE179,AG179,AI179,AK179,AM179,AO179,AQ179,AS179,AU179,AW179,AY179,BA179,BC179)</f>
        <v>6.4727016202361959E-2</v>
      </c>
      <c r="BG179">
        <f t="shared" ref="BG179" si="339">SUM(D179,F179,H179,J179,L179,N179,P179,R179,T179,V179,X179,Z179,AB179,AE179,AG179,AI179,AK179,AM179,AO179,AQ179,AS179,AU179,AW179,AY179,BA179,BC179,BD179) -1</f>
        <v>0.7181754050590492</v>
      </c>
    </row>
    <row r="180" spans="1:59" x14ac:dyDescent="0.25">
      <c r="A180">
        <v>47</v>
      </c>
      <c r="B180" s="132" t="s">
        <v>3</v>
      </c>
      <c r="C180" t="s">
        <v>371</v>
      </c>
      <c r="D180">
        <f>1/12</f>
        <v>8.3333333333333329E-2</v>
      </c>
      <c r="E180" t="s">
        <v>517</v>
      </c>
      <c r="F180">
        <f>1/26</f>
        <v>3.8461538461538464E-2</v>
      </c>
      <c r="G180" t="s">
        <v>518</v>
      </c>
      <c r="H180">
        <f>1/13</f>
        <v>7.6923076923076927E-2</v>
      </c>
      <c r="I180" t="s">
        <v>519</v>
      </c>
      <c r="J180">
        <f>1/12</f>
        <v>8.3333333333333329E-2</v>
      </c>
      <c r="K180" t="s">
        <v>374</v>
      </c>
      <c r="L180">
        <f>1/13</f>
        <v>7.6923076923076927E-2</v>
      </c>
      <c r="M180" t="s">
        <v>372</v>
      </c>
      <c r="N180">
        <f>1/12</f>
        <v>8.3333333333333329E-2</v>
      </c>
      <c r="O180" t="s">
        <v>376</v>
      </c>
      <c r="P180">
        <f>1/23</f>
        <v>4.3478260869565216E-2</v>
      </c>
      <c r="Q180" t="s">
        <v>377</v>
      </c>
      <c r="R180">
        <f>1/26</f>
        <v>3.8461538461538464E-2</v>
      </c>
      <c r="S180" t="s">
        <v>375</v>
      </c>
      <c r="T180">
        <f>1/67</f>
        <v>1.4925373134328358E-2</v>
      </c>
      <c r="U180" t="s">
        <v>378</v>
      </c>
      <c r="V180">
        <f>1/51</f>
        <v>1.9607843137254902E-2</v>
      </c>
      <c r="W180" t="s">
        <v>379</v>
      </c>
      <c r="X180">
        <f>1/67</f>
        <v>1.4925373134328358E-2</v>
      </c>
      <c r="Y180" t="s">
        <v>380</v>
      </c>
      <c r="Z180">
        <f>1/51</f>
        <v>1.9607843137254902E-2</v>
      </c>
      <c r="AA180" t="s">
        <v>381</v>
      </c>
      <c r="AB180">
        <f>1/67</f>
        <v>1.4925373134328358E-2</v>
      </c>
      <c r="AC180" s="132">
        <f t="shared" si="276"/>
        <v>4.6787638255099309E-2</v>
      </c>
      <c r="AD180" t="s">
        <v>343</v>
      </c>
      <c r="AE180">
        <f>1/11</f>
        <v>9.0909090909090912E-2</v>
      </c>
      <c r="AF180" t="s">
        <v>438</v>
      </c>
      <c r="AG180">
        <f>1/8</f>
        <v>0.125</v>
      </c>
      <c r="AH180" t="s">
        <v>437</v>
      </c>
      <c r="AI180">
        <f>1/8</f>
        <v>0.125</v>
      </c>
      <c r="AJ180" t="s">
        <v>520</v>
      </c>
      <c r="AK180">
        <f>1/11</f>
        <v>9.0909090909090912E-2</v>
      </c>
      <c r="AL180" t="s">
        <v>440</v>
      </c>
      <c r="AM180">
        <f>1/13</f>
        <v>7.6923076923076927E-2</v>
      </c>
      <c r="AN180" t="s">
        <v>439</v>
      </c>
      <c r="AO180">
        <f>1/9</f>
        <v>0.1111111111111111</v>
      </c>
      <c r="AP180" t="s">
        <v>344</v>
      </c>
      <c r="AQ180">
        <f>1/17</f>
        <v>5.8823529411764705E-2</v>
      </c>
      <c r="AR180" t="s">
        <v>521</v>
      </c>
      <c r="AS180">
        <f>1/21</f>
        <v>4.7619047619047616E-2</v>
      </c>
      <c r="AT180" t="s">
        <v>346</v>
      </c>
      <c r="AU180">
        <f>1/26</f>
        <v>3.8461538461538464E-2</v>
      </c>
      <c r="AV180" t="s">
        <v>522</v>
      </c>
      <c r="AW180">
        <f>1/21</f>
        <v>4.7619047619047616E-2</v>
      </c>
      <c r="AX180" t="s">
        <v>348</v>
      </c>
      <c r="AY180">
        <f>1/26</f>
        <v>3.8461538461538464E-2</v>
      </c>
      <c r="AZ180" t="s">
        <v>523</v>
      </c>
      <c r="BA180">
        <f>1/41</f>
        <v>2.4390243902439025E-2</v>
      </c>
      <c r="BB180">
        <v>0</v>
      </c>
      <c r="BD180">
        <f>1/10</f>
        <v>0.1</v>
      </c>
      <c r="BE180" s="132">
        <f t="shared" ref="BE180" si="340">AVERAGE(AE180,AG180,AI180,AK180,AM180,AO180,AQ180,AS180,AU180,AW180,AY180,BA180,BC180)</f>
        <v>7.2935609610645477E-2</v>
      </c>
      <c r="BF180" s="132">
        <f t="shared" ref="BF180" si="341">AVERAGE(D180,F180,H180,J180,L180,N180,P180,R180,T180,V180,X180,Z180,AB180,AE180,AG180,AI180,AK180,AM180,AO180,AQ180,AS180,AU180,AW180,AY180,BA180,BC180)</f>
        <v>5.9338664505761481E-2</v>
      </c>
      <c r="BG180">
        <f t="shared" ref="BG180" si="342">SUM(D180,F180,H180,J180,L180,N180,P180,R180,T180,V180,X180,Z180,AB180,AE180,AG180,AI180,AK180,AM180,AO180,AQ180,AS180,AU180,AW180,AY180,BA180,BC180,BD180) -1</f>
        <v>0.5834666126440371</v>
      </c>
    </row>
    <row r="181" spans="1:59" x14ac:dyDescent="0.25">
      <c r="A181">
        <v>47</v>
      </c>
      <c r="B181" s="132" t="s">
        <v>4</v>
      </c>
      <c r="C181" t="s">
        <v>371</v>
      </c>
      <c r="D181">
        <f>1/10</f>
        <v>0.1</v>
      </c>
      <c r="E181" t="s">
        <v>517</v>
      </c>
      <c r="F181">
        <f>1/21</f>
        <v>4.7619047619047616E-2</v>
      </c>
      <c r="G181" t="s">
        <v>518</v>
      </c>
      <c r="H181">
        <f>1/15</f>
        <v>6.6666666666666666E-2</v>
      </c>
      <c r="I181" t="s">
        <v>519</v>
      </c>
      <c r="J181">
        <f>1/12</f>
        <v>8.3333333333333329E-2</v>
      </c>
      <c r="K181" t="s">
        <v>374</v>
      </c>
      <c r="L181">
        <f>1/13</f>
        <v>7.6923076923076927E-2</v>
      </c>
      <c r="M181" t="s">
        <v>372</v>
      </c>
      <c r="N181">
        <f>1/12</f>
        <v>8.3333333333333329E-2</v>
      </c>
      <c r="O181" t="s">
        <v>376</v>
      </c>
      <c r="P181">
        <f>1/17</f>
        <v>5.8823529411764705E-2</v>
      </c>
      <c r="Q181" t="s">
        <v>377</v>
      </c>
      <c r="R181">
        <f>1/21</f>
        <v>4.7619047619047616E-2</v>
      </c>
      <c r="S181" t="s">
        <v>375</v>
      </c>
      <c r="T181">
        <f>1/26</f>
        <v>3.8461538461538464E-2</v>
      </c>
      <c r="U181" t="s">
        <v>378</v>
      </c>
      <c r="V181">
        <f>1/41</f>
        <v>2.4390243902439025E-2</v>
      </c>
      <c r="W181" t="s">
        <v>379</v>
      </c>
      <c r="X181">
        <f>1/51</f>
        <v>1.9607843137254902E-2</v>
      </c>
      <c r="Y181" t="s">
        <v>380</v>
      </c>
      <c r="Z181">
        <f>1/41</f>
        <v>2.4390243902439025E-2</v>
      </c>
      <c r="AA181" t="s">
        <v>381</v>
      </c>
      <c r="AB181">
        <f>1/51</f>
        <v>1.9607843137254902E-2</v>
      </c>
      <c r="AC181" s="132">
        <f t="shared" si="276"/>
        <v>5.3136595957476662E-2</v>
      </c>
      <c r="AD181" t="s">
        <v>343</v>
      </c>
      <c r="AE181">
        <f>1/12</f>
        <v>8.3333333333333329E-2</v>
      </c>
      <c r="AF181" t="s">
        <v>438</v>
      </c>
      <c r="AG181">
        <f>1/8</f>
        <v>0.125</v>
      </c>
      <c r="AH181" t="s">
        <v>437</v>
      </c>
      <c r="AI181">
        <f>2/17</f>
        <v>0.11764705882352941</v>
      </c>
      <c r="AJ181" t="s">
        <v>520</v>
      </c>
      <c r="AK181">
        <f>1/10</f>
        <v>0.1</v>
      </c>
      <c r="AL181" t="s">
        <v>440</v>
      </c>
      <c r="AM181">
        <f>1/12</f>
        <v>8.3333333333333329E-2</v>
      </c>
      <c r="AN181" t="s">
        <v>439</v>
      </c>
      <c r="AO181">
        <f>1/9</f>
        <v>0.1111111111111111</v>
      </c>
      <c r="AP181" t="s">
        <v>344</v>
      </c>
      <c r="AQ181">
        <f>1/17</f>
        <v>5.8823529411764705E-2</v>
      </c>
      <c r="AR181" t="s">
        <v>521</v>
      </c>
      <c r="AS181">
        <f>1/21</f>
        <v>4.7619047619047616E-2</v>
      </c>
      <c r="AT181" t="s">
        <v>346</v>
      </c>
      <c r="AU181">
        <f>1/26</f>
        <v>3.8461538461538464E-2</v>
      </c>
      <c r="AV181" t="s">
        <v>522</v>
      </c>
      <c r="AW181">
        <f>1/26</f>
        <v>3.8461538461538464E-2</v>
      </c>
      <c r="AX181" t="s">
        <v>348</v>
      </c>
      <c r="AY181">
        <f>1/21</f>
        <v>4.7619047619047616E-2</v>
      </c>
      <c r="AZ181" t="s">
        <v>523</v>
      </c>
      <c r="BA181">
        <f>1/34</f>
        <v>2.9411764705882353E-2</v>
      </c>
      <c r="BB181">
        <v>0</v>
      </c>
      <c r="BD181">
        <f>1/11</f>
        <v>9.0909090909090912E-2</v>
      </c>
      <c r="BE181" s="132">
        <f t="shared" ref="BE181" si="343">AVERAGE(AE181,AG181,AI181,AK181,AM181,AO181,AQ181,AS181,AU181,AW181,AY181,BA181,BC181)</f>
        <v>7.3401775240010542E-2</v>
      </c>
      <c r="BF181" s="132">
        <f t="shared" ref="BF181" si="344">AVERAGE(D181,F181,H181,J181,L181,N181,P181,R181,T181,V181,X181,Z181,AB181,AE181,AG181,AI181,AK181,AM181,AO181,AQ181,AS181,AU181,AW181,AY181,BA181,BC181)</f>
        <v>6.2863882013092939E-2</v>
      </c>
      <c r="BG181">
        <f t="shared" ref="BG181" si="345">SUM(D181,F181,H181,J181,L181,N181,P181,R181,T181,V181,X181,Z181,AB181,AE181,AG181,AI181,AK181,AM181,AO181,AQ181,AS181,AU181,AW181,AY181,BA181,BC181,BD181) -1</f>
        <v>0.66250614123641416</v>
      </c>
    </row>
    <row r="182" spans="1:59" x14ac:dyDescent="0.25">
      <c r="A182">
        <v>47</v>
      </c>
      <c r="B182" s="132" t="s">
        <v>5</v>
      </c>
      <c r="C182" t="s">
        <v>371</v>
      </c>
      <c r="D182">
        <f>AVERAGE(D179:D181)</f>
        <v>9.4444444444444442E-2</v>
      </c>
      <c r="E182" t="s">
        <v>517</v>
      </c>
      <c r="F182">
        <f>AVERAGE(F179:F181)</f>
        <v>4.830137183078359E-2</v>
      </c>
      <c r="G182" t="s">
        <v>518</v>
      </c>
      <c r="H182">
        <f>AVERAGE(H179:H181)</f>
        <v>7.8166278166278177E-2</v>
      </c>
      <c r="I182" t="s">
        <v>519</v>
      </c>
      <c r="J182">
        <f>AVERAGE(J179:J181)</f>
        <v>8.5858585858585856E-2</v>
      </c>
      <c r="K182" t="s">
        <v>374</v>
      </c>
      <c r="L182">
        <f>AVERAGE(L179:L181)</f>
        <v>8.1585081585081584E-2</v>
      </c>
      <c r="M182" t="s">
        <v>372</v>
      </c>
      <c r="N182">
        <f>AVERAGE(N179:N181)</f>
        <v>9.2592592592592574E-2</v>
      </c>
      <c r="O182" t="s">
        <v>376</v>
      </c>
      <c r="P182">
        <f>AVERAGE(P179:P181)</f>
        <v>5.3708439897698211E-2</v>
      </c>
      <c r="Q182" t="s">
        <v>377</v>
      </c>
      <c r="R182">
        <f>AVERAGE(R179:R181)</f>
        <v>4.4566544566544568E-2</v>
      </c>
      <c r="S182" t="s">
        <v>375</v>
      </c>
      <c r="T182">
        <f>AVERAGE(T179:T181)</f>
        <v>2.9289890072185493E-2</v>
      </c>
      <c r="U182" t="s">
        <v>378</v>
      </c>
      <c r="V182">
        <f>AVERAGE(V179:V181)</f>
        <v>2.1201976725649607E-2</v>
      </c>
      <c r="W182" t="s">
        <v>379</v>
      </c>
      <c r="X182">
        <f>AVERAGE(X179:X181)</f>
        <v>1.8047019802946054E-2</v>
      </c>
      <c r="Y182" t="s">
        <v>380</v>
      </c>
      <c r="Z182">
        <f>AVERAGE(Z179:Z181)</f>
        <v>2.2796110314044316E-2</v>
      </c>
      <c r="AA182" t="s">
        <v>381</v>
      </c>
      <c r="AB182">
        <f>AVERAGE(AB179:AB181)</f>
        <v>1.6486196468637207E-2</v>
      </c>
      <c r="AC182" s="132">
        <f t="shared" si="276"/>
        <v>5.2849579409651667E-2</v>
      </c>
      <c r="AD182" t="s">
        <v>343</v>
      </c>
      <c r="AE182">
        <f>AVERAGE(AE179:AE181)</f>
        <v>8.0303030303030307E-2</v>
      </c>
      <c r="AF182" t="s">
        <v>438</v>
      </c>
      <c r="AG182">
        <f>AVERAGE(AG179:AG181)</f>
        <v>0.13461538461538461</v>
      </c>
      <c r="AH182" t="s">
        <v>437</v>
      </c>
      <c r="AI182">
        <f>AVERAGE(AI179:AI181)</f>
        <v>0.12254901960784315</v>
      </c>
      <c r="AJ182" t="s">
        <v>520</v>
      </c>
      <c r="AK182">
        <f>AVERAGE(AK179:AK181)</f>
        <v>9.1414141414141434E-2</v>
      </c>
      <c r="AL182" t="s">
        <v>440</v>
      </c>
      <c r="AM182">
        <f>AVERAGE(AM179:AM181)</f>
        <v>8.1196581196581186E-2</v>
      </c>
      <c r="AN182" t="s">
        <v>439</v>
      </c>
      <c r="AO182">
        <f>AVERAGE(AO179:AO181)</f>
        <v>0.11574074074074074</v>
      </c>
      <c r="AP182" t="s">
        <v>344</v>
      </c>
      <c r="AQ182">
        <f>AVERAGE(AQ179:AQ181)</f>
        <v>5.6759545923632609E-2</v>
      </c>
      <c r="AR182" t="s">
        <v>521</v>
      </c>
      <c r="AS182">
        <f>AVERAGE(AS179:AS181)</f>
        <v>4.6238785369220152E-2</v>
      </c>
      <c r="AT182" t="s">
        <v>346</v>
      </c>
      <c r="AU182">
        <f>AVERAGE(AU179:AU181)</f>
        <v>3.7135278514588858E-2</v>
      </c>
      <c r="AV182" t="s">
        <v>522</v>
      </c>
      <c r="AW182">
        <f>AVERAGE(AW179:AW181)</f>
        <v>3.6823609994341699E-2</v>
      </c>
      <c r="AX182" t="s">
        <v>348</v>
      </c>
      <c r="AY182">
        <f>AVERAGE(AY179:AY181)</f>
        <v>4.0187781567091914E-2</v>
      </c>
      <c r="AZ182" t="s">
        <v>523</v>
      </c>
      <c r="BA182">
        <f>AVERAGE(BA179:BA181)</f>
        <v>2.7737924438067912E-2</v>
      </c>
      <c r="BB182">
        <v>0</v>
      </c>
      <c r="BD182">
        <f>AVERAGE(BD179:BD181)</f>
        <v>9.696969696969697E-2</v>
      </c>
      <c r="BE182" s="132">
        <f t="shared" ref="BE182" si="346">AVERAGE(AE182,AG182,AI182,AK182,AM182,AO182,AQ182,AS182,AU182,AW182,AY182,BA182,BC182)</f>
        <v>7.2558485307055373E-2</v>
      </c>
      <c r="BF182" s="132">
        <f t="shared" ref="BF182" si="347">AVERAGE(D182,F182,H182,J182,L182,N182,P182,R182,T182,V182,X182,Z182,AB182,AE182,AG182,AI182,AK182,AM182,AO182,AQ182,AS182,AU182,AW182,AY182,BA182,BC182)</f>
        <v>6.2309854240405443E-2</v>
      </c>
      <c r="BG182">
        <f t="shared" ref="BG182" si="348">SUM(D182,F182,H182,J182,L182,N182,P182,R182,T182,V182,X182,Z182,AB182,AE182,AG182,AI182,AK182,AM182,AO182,AQ182,AS182,AU182,AW182,AY182,BA182,BC182,BD182) -1</f>
        <v>0.65471605297983304</v>
      </c>
    </row>
    <row r="183" spans="1:59" x14ac:dyDescent="0.25">
      <c r="A183">
        <v>48</v>
      </c>
      <c r="B183" s="132" t="s">
        <v>2</v>
      </c>
      <c r="C183" t="s">
        <v>444</v>
      </c>
      <c r="D183">
        <f>1/7</f>
        <v>0.14285714285714285</v>
      </c>
      <c r="E183" t="s">
        <v>445</v>
      </c>
      <c r="F183">
        <f>1/13</f>
        <v>7.6923076923076927E-2</v>
      </c>
      <c r="G183" t="s">
        <v>446</v>
      </c>
      <c r="H183">
        <f>1/13</f>
        <v>7.6923076923076927E-2</v>
      </c>
      <c r="I183" t="s">
        <v>352</v>
      </c>
      <c r="J183">
        <f>1/9</f>
        <v>0.1111111111111111</v>
      </c>
      <c r="K183" t="s">
        <v>353</v>
      </c>
      <c r="L183">
        <f>1/19</f>
        <v>5.2631578947368418E-2</v>
      </c>
      <c r="M183" t="s">
        <v>354</v>
      </c>
      <c r="N183">
        <f>1/41</f>
        <v>2.4390243902439025E-2</v>
      </c>
      <c r="O183" t="s">
        <v>447</v>
      </c>
      <c r="P183">
        <f>1/41</f>
        <v>2.4390243902439025E-2</v>
      </c>
      <c r="Q183" t="s">
        <v>357</v>
      </c>
      <c r="R183">
        <f>1/34</f>
        <v>2.9411764705882353E-2</v>
      </c>
      <c r="S183" t="s">
        <v>524</v>
      </c>
      <c r="T183">
        <f>1/41</f>
        <v>2.4390243902439025E-2</v>
      </c>
      <c r="U183" t="s">
        <v>448</v>
      </c>
      <c r="V183">
        <f>1/41</f>
        <v>2.4390243902439025E-2</v>
      </c>
      <c r="W183">
        <v>0</v>
      </c>
      <c r="Y183">
        <v>0</v>
      </c>
      <c r="AA183">
        <v>0</v>
      </c>
      <c r="AC183" s="132">
        <f t="shared" si="276"/>
        <v>5.874187270774147E-2</v>
      </c>
      <c r="AD183" t="s">
        <v>525</v>
      </c>
      <c r="AE183">
        <f>2/13</f>
        <v>0.15384615384615385</v>
      </c>
      <c r="AF183" t="s">
        <v>362</v>
      </c>
      <c r="AG183">
        <f>1/13</f>
        <v>7.6923076923076927E-2</v>
      </c>
      <c r="AH183" t="s">
        <v>361</v>
      </c>
      <c r="AI183">
        <f>2/13</f>
        <v>0.15384615384615385</v>
      </c>
      <c r="AJ183" t="s">
        <v>363</v>
      </c>
      <c r="AK183">
        <f>1/15</f>
        <v>6.6666666666666666E-2</v>
      </c>
      <c r="AL183" t="s">
        <v>365</v>
      </c>
      <c r="AM183">
        <f>1/13</f>
        <v>7.6923076923076927E-2</v>
      </c>
      <c r="AN183" t="s">
        <v>366</v>
      </c>
      <c r="AO183">
        <f>1/21</f>
        <v>4.7619047619047616E-2</v>
      </c>
      <c r="AP183" t="s">
        <v>367</v>
      </c>
      <c r="AQ183">
        <f>1/19</f>
        <v>5.2631578947368418E-2</v>
      </c>
      <c r="AR183" t="s">
        <v>369</v>
      </c>
      <c r="AS183">
        <f>1/29</f>
        <v>3.4482758620689655E-2</v>
      </c>
      <c r="AT183" t="s">
        <v>368</v>
      </c>
      <c r="AU183">
        <f>1/34</f>
        <v>2.9411764705882353E-2</v>
      </c>
      <c r="AV183" t="s">
        <v>443</v>
      </c>
      <c r="AW183">
        <f>1/41</f>
        <v>2.4390243902439025E-2</v>
      </c>
      <c r="AX183">
        <v>0</v>
      </c>
      <c r="AZ183">
        <v>0</v>
      </c>
      <c r="BB183">
        <v>0</v>
      </c>
      <c r="BD183">
        <f>1/10</f>
        <v>0.1</v>
      </c>
      <c r="BE183" s="132">
        <f t="shared" ref="BE183" si="349">AVERAGE(AE183,AG183,AI183,AK183,AM183,AO183,AQ183,AS183,AU183,AW183,AY183,BA183,BC183)</f>
        <v>7.1674052200055516E-2</v>
      </c>
      <c r="BF183" s="132">
        <f t="shared" ref="BF183" si="350">AVERAGE(D183,F183,H183,J183,L183,N183,P183,R183,T183,V183,X183,Z183,AB183,AE183,AG183,AI183,AK183,AM183,AO183,AQ183,AS183,AU183,AW183,AY183,BA183,BC183)</f>
        <v>6.520796245389851E-2</v>
      </c>
      <c r="BG183">
        <f t="shared" ref="BG183" si="351">SUM(D183,F183,H183,J183,L183,N183,P183,R183,T183,V183,X183,Z183,AB183,AE183,AG183,AI183,AK183,AM183,AO183,AQ183,AS183,AU183,AW183,AY183,BA183,BC183,BD183) -1</f>
        <v>0.40415924907797018</v>
      </c>
    </row>
    <row r="184" spans="1:59" x14ac:dyDescent="0.25">
      <c r="A184">
        <v>48</v>
      </c>
      <c r="B184" s="132" t="s">
        <v>3</v>
      </c>
      <c r="C184" t="s">
        <v>444</v>
      </c>
      <c r="D184">
        <f>1/8</f>
        <v>0.125</v>
      </c>
      <c r="E184" t="s">
        <v>445</v>
      </c>
      <c r="F184">
        <f>1/15</f>
        <v>6.6666666666666666E-2</v>
      </c>
      <c r="G184" t="s">
        <v>446</v>
      </c>
      <c r="H184">
        <f>1/23</f>
        <v>4.3478260869565216E-2</v>
      </c>
      <c r="I184" t="s">
        <v>352</v>
      </c>
      <c r="J184">
        <f>1/15</f>
        <v>6.6666666666666666E-2</v>
      </c>
      <c r="K184" t="s">
        <v>353</v>
      </c>
      <c r="L184">
        <f>1/23</f>
        <v>4.3478260869565216E-2</v>
      </c>
      <c r="M184" t="s">
        <v>354</v>
      </c>
      <c r="N184">
        <f>1/51</f>
        <v>1.9607843137254902E-2</v>
      </c>
      <c r="O184" t="s">
        <v>447</v>
      </c>
      <c r="P184">
        <f>1/51</f>
        <v>1.9607843137254902E-2</v>
      </c>
      <c r="Q184" t="s">
        <v>357</v>
      </c>
      <c r="R184">
        <f>1/67</f>
        <v>1.4925373134328358E-2</v>
      </c>
      <c r="S184" t="s">
        <v>524</v>
      </c>
      <c r="T184">
        <f>1/41</f>
        <v>2.4390243902439025E-2</v>
      </c>
      <c r="U184" t="s">
        <v>448</v>
      </c>
      <c r="V184">
        <f>1/51</f>
        <v>1.9607843137254902E-2</v>
      </c>
      <c r="W184">
        <v>0</v>
      </c>
      <c r="Y184">
        <v>0</v>
      </c>
      <c r="AA184">
        <v>0</v>
      </c>
      <c r="AC184" s="132">
        <f t="shared" si="276"/>
        <v>4.4342900152099587E-2</v>
      </c>
      <c r="AD184" t="s">
        <v>525</v>
      </c>
      <c r="AE184">
        <f>2/13</f>
        <v>0.15384615384615385</v>
      </c>
      <c r="AF184" t="s">
        <v>362</v>
      </c>
      <c r="AG184">
        <f>1/13</f>
        <v>7.6923076923076927E-2</v>
      </c>
      <c r="AH184" t="s">
        <v>361</v>
      </c>
      <c r="AI184">
        <f>2/13</f>
        <v>0.15384615384615385</v>
      </c>
      <c r="AJ184" t="s">
        <v>363</v>
      </c>
      <c r="AK184">
        <f>1/15</f>
        <v>6.6666666666666666E-2</v>
      </c>
      <c r="AL184" t="s">
        <v>365</v>
      </c>
      <c r="AM184">
        <f>1/11</f>
        <v>9.0909090909090912E-2</v>
      </c>
      <c r="AN184" t="s">
        <v>366</v>
      </c>
      <c r="AO184">
        <f>1/21</f>
        <v>4.7619047619047616E-2</v>
      </c>
      <c r="AP184" t="s">
        <v>367</v>
      </c>
      <c r="AQ184">
        <f>1/26</f>
        <v>3.8461538461538464E-2</v>
      </c>
      <c r="AR184" t="s">
        <v>369</v>
      </c>
      <c r="AS184">
        <f>1/26</f>
        <v>3.8461538461538464E-2</v>
      </c>
      <c r="AT184" t="s">
        <v>368</v>
      </c>
      <c r="AU184">
        <f>1/26</f>
        <v>3.8461538461538464E-2</v>
      </c>
      <c r="AV184" t="s">
        <v>443</v>
      </c>
      <c r="AW184">
        <f>1/26</f>
        <v>3.8461538461538464E-2</v>
      </c>
      <c r="AX184">
        <v>0</v>
      </c>
      <c r="AZ184">
        <v>0</v>
      </c>
      <c r="BB184">
        <v>0</v>
      </c>
      <c r="BD184">
        <f>1/9</f>
        <v>0.1111111111111111</v>
      </c>
      <c r="BE184" s="132">
        <f t="shared" ref="BE184" si="352">AVERAGE(AE184,AG184,AI184,AK184,AM184,AO184,AQ184,AS184,AU184,AW184,AY184,BA184,BC184)</f>
        <v>7.4365634365634342E-2</v>
      </c>
      <c r="BF184" s="132">
        <f t="shared" ref="BF184" si="353">AVERAGE(D184,F184,H184,J184,L184,N184,P184,R184,T184,V184,X184,Z184,AB184,AE184,AG184,AI184,AK184,AM184,AO184,AQ184,AS184,AU184,AW184,AY184,BA184,BC184)</f>
        <v>5.9354267258867E-2</v>
      </c>
      <c r="BG184">
        <f t="shared" ref="BG184" si="354">SUM(D184,F184,H184,J184,L184,N184,P184,R184,T184,V184,X184,Z184,AB184,AE184,AG184,AI184,AK184,AM184,AO184,AQ184,AS184,AU184,AW184,AY184,BA184,BC184,BD184) -1</f>
        <v>0.29819645628845115</v>
      </c>
    </row>
    <row r="185" spans="1:59" x14ac:dyDescent="0.25">
      <c r="A185">
        <v>48</v>
      </c>
      <c r="B185" s="132" t="s">
        <v>4</v>
      </c>
      <c r="C185" t="s">
        <v>444</v>
      </c>
      <c r="D185">
        <f>2/17</f>
        <v>0.11764705882352941</v>
      </c>
      <c r="E185" t="s">
        <v>445</v>
      </c>
      <c r="F185">
        <f>1/13</f>
        <v>7.6923076923076927E-2</v>
      </c>
      <c r="G185" t="s">
        <v>446</v>
      </c>
      <c r="H185">
        <f>1/15</f>
        <v>6.6666666666666666E-2</v>
      </c>
      <c r="I185" t="s">
        <v>352</v>
      </c>
      <c r="J185">
        <f>1/15</f>
        <v>6.6666666666666666E-2</v>
      </c>
      <c r="K185" t="s">
        <v>353</v>
      </c>
      <c r="L185">
        <f>1/21</f>
        <v>4.7619047619047616E-2</v>
      </c>
      <c r="M185" t="s">
        <v>354</v>
      </c>
      <c r="N185">
        <f>1/34</f>
        <v>2.9411764705882353E-2</v>
      </c>
      <c r="O185" t="s">
        <v>447</v>
      </c>
      <c r="P185">
        <f>1/26</f>
        <v>3.8461538461538464E-2</v>
      </c>
      <c r="Q185" t="s">
        <v>357</v>
      </c>
      <c r="R185">
        <f>1/34</f>
        <v>2.9411764705882353E-2</v>
      </c>
      <c r="S185" t="s">
        <v>524</v>
      </c>
      <c r="T185">
        <f>1/41</f>
        <v>2.4390243902439025E-2</v>
      </c>
      <c r="U185" t="s">
        <v>448</v>
      </c>
      <c r="V185">
        <f>1/34</f>
        <v>2.9411764705882353E-2</v>
      </c>
      <c r="W185">
        <v>0</v>
      </c>
      <c r="Y185">
        <v>0</v>
      </c>
      <c r="AA185">
        <v>0</v>
      </c>
      <c r="AC185" s="132">
        <f t="shared" si="276"/>
        <v>5.2660959318061182E-2</v>
      </c>
      <c r="AD185" t="s">
        <v>525</v>
      </c>
      <c r="AE185">
        <f>1/7</f>
        <v>0.14285714285714285</v>
      </c>
      <c r="AF185" t="s">
        <v>362</v>
      </c>
      <c r="AG185">
        <f>1/15</f>
        <v>6.6666666666666666E-2</v>
      </c>
      <c r="AH185" t="s">
        <v>361</v>
      </c>
      <c r="AI185">
        <f>1/7</f>
        <v>0.14285714285714285</v>
      </c>
      <c r="AJ185" t="s">
        <v>363</v>
      </c>
      <c r="AK185">
        <f>1/13</f>
        <v>7.6923076923076927E-2</v>
      </c>
      <c r="AL185" t="s">
        <v>365</v>
      </c>
      <c r="AM185">
        <f>1/11</f>
        <v>9.0909090909090912E-2</v>
      </c>
      <c r="AN185" t="s">
        <v>366</v>
      </c>
      <c r="AO185">
        <f>1/17</f>
        <v>5.8823529411764705E-2</v>
      </c>
      <c r="AP185" t="s">
        <v>367</v>
      </c>
      <c r="AQ185">
        <f>1/17</f>
        <v>5.8823529411764705E-2</v>
      </c>
      <c r="AR185" t="s">
        <v>369</v>
      </c>
      <c r="AS185">
        <f>1/21</f>
        <v>4.7619047619047616E-2</v>
      </c>
      <c r="AT185" t="s">
        <v>368</v>
      </c>
      <c r="AU185">
        <f>1/26</f>
        <v>3.8461538461538464E-2</v>
      </c>
      <c r="AV185" t="s">
        <v>443</v>
      </c>
      <c r="AW185">
        <f>1/41</f>
        <v>2.4390243902439025E-2</v>
      </c>
      <c r="AX185">
        <v>0</v>
      </c>
      <c r="AZ185">
        <v>0</v>
      </c>
      <c r="BB185">
        <v>0</v>
      </c>
      <c r="BD185">
        <f>1/10</f>
        <v>0.1</v>
      </c>
      <c r="BE185" s="132">
        <f t="shared" ref="BE185" si="355">AVERAGE(AE185,AG185,AI185,AK185,AM185,AO185,AQ185,AS185,AU185,AW185,AY185,BA185,BC185)</f>
        <v>7.4833100901967473E-2</v>
      </c>
      <c r="BF185" s="132">
        <f t="shared" ref="BF185" si="356">AVERAGE(D185,F185,H185,J185,L185,N185,P185,R185,T185,V185,X185,Z185,AB185,AE185,AG185,AI185,AK185,AM185,AO185,AQ185,AS185,AU185,AW185,AY185,BA185,BC185)</f>
        <v>6.3747030110014327E-2</v>
      </c>
      <c r="BG185">
        <f t="shared" ref="BG185" si="357">SUM(D185,F185,H185,J185,L185,N185,P185,R185,T185,V185,X185,Z185,AB185,AE185,AG185,AI185,AK185,AM185,AO185,AQ185,AS185,AU185,AW185,AY185,BA185,BC185,BD185) -1</f>
        <v>0.37494060220028658</v>
      </c>
    </row>
    <row r="186" spans="1:59" x14ac:dyDescent="0.25">
      <c r="A186">
        <v>48</v>
      </c>
      <c r="B186" s="132" t="s">
        <v>5</v>
      </c>
      <c r="C186" t="s">
        <v>444</v>
      </c>
      <c r="D186">
        <f>AVERAGE(D183:D185)</f>
        <v>0.12850140056022408</v>
      </c>
      <c r="E186" t="s">
        <v>445</v>
      </c>
      <c r="F186">
        <f>AVERAGE(F183:F185)</f>
        <v>7.3504273504273507E-2</v>
      </c>
      <c r="G186" t="s">
        <v>446</v>
      </c>
      <c r="H186">
        <f>AVERAGE(H183:H185)</f>
        <v>6.2356001486436274E-2</v>
      </c>
      <c r="I186" t="s">
        <v>352</v>
      </c>
      <c r="J186">
        <f>AVERAGE(J183:J185)</f>
        <v>8.1481481481481474E-2</v>
      </c>
      <c r="K186" t="s">
        <v>353</v>
      </c>
      <c r="L186">
        <f>AVERAGE(L183:L185)</f>
        <v>4.7909629145327086E-2</v>
      </c>
      <c r="M186" t="s">
        <v>354</v>
      </c>
      <c r="N186">
        <f>AVERAGE(N183:N185)</f>
        <v>2.446995058185876E-2</v>
      </c>
      <c r="O186" t="s">
        <v>447</v>
      </c>
      <c r="P186">
        <f>AVERAGE(P183:P185)</f>
        <v>2.7486541833744133E-2</v>
      </c>
      <c r="Q186" t="s">
        <v>357</v>
      </c>
      <c r="R186">
        <f>AVERAGE(R183:R185)</f>
        <v>2.4582967515364356E-2</v>
      </c>
      <c r="S186" t="s">
        <v>524</v>
      </c>
      <c r="T186">
        <f>AVERAGE(T183:T185)</f>
        <v>2.4390243902439029E-2</v>
      </c>
      <c r="U186" t="s">
        <v>448</v>
      </c>
      <c r="V186">
        <f>AVERAGE(V183:V185)</f>
        <v>2.446995058185876E-2</v>
      </c>
      <c r="W186">
        <v>0</v>
      </c>
      <c r="Y186">
        <v>0</v>
      </c>
      <c r="AA186">
        <v>0</v>
      </c>
      <c r="AC186" s="132">
        <f t="shared" si="276"/>
        <v>5.1915244059300744E-2</v>
      </c>
      <c r="AD186" t="s">
        <v>525</v>
      </c>
      <c r="AE186">
        <f>AVERAGE(AE183:AE185)</f>
        <v>0.15018315018315018</v>
      </c>
      <c r="AF186" t="s">
        <v>362</v>
      </c>
      <c r="AG186">
        <f>AVERAGE(AG183:AG185)</f>
        <v>7.3504273504273507E-2</v>
      </c>
      <c r="AH186" t="s">
        <v>361</v>
      </c>
      <c r="AI186">
        <f>AVERAGE(AI183:AI185)</f>
        <v>0.15018315018315018</v>
      </c>
      <c r="AJ186" t="s">
        <v>363</v>
      </c>
      <c r="AK186">
        <f>AVERAGE(AK183:AK185)</f>
        <v>7.0085470085470086E-2</v>
      </c>
      <c r="AL186" t="s">
        <v>365</v>
      </c>
      <c r="AM186">
        <f>AVERAGE(AM183:AM185)</f>
        <v>8.6247086247086255E-2</v>
      </c>
      <c r="AN186" t="s">
        <v>366</v>
      </c>
      <c r="AO186">
        <f>AVERAGE(AO183:AO185)</f>
        <v>5.1353874883286653E-2</v>
      </c>
      <c r="AP186" t="s">
        <v>367</v>
      </c>
      <c r="AQ186">
        <f>AVERAGE(AQ183:AQ185)</f>
        <v>4.9972215606890524E-2</v>
      </c>
      <c r="AR186" t="s">
        <v>369</v>
      </c>
      <c r="AS186">
        <f>AVERAGE(AS183:AS185)</f>
        <v>4.0187781567091914E-2</v>
      </c>
      <c r="AT186" t="s">
        <v>368</v>
      </c>
      <c r="AU186">
        <f>AVERAGE(AU183:AU185)</f>
        <v>3.5444947209653098E-2</v>
      </c>
      <c r="AV186" t="s">
        <v>443</v>
      </c>
      <c r="AW186">
        <f>AVERAGE(AW183:AW185)</f>
        <v>2.9080675422138835E-2</v>
      </c>
      <c r="AX186">
        <v>0</v>
      </c>
      <c r="AZ186">
        <v>0</v>
      </c>
      <c r="BB186">
        <v>0</v>
      </c>
      <c r="BD186">
        <f>AVERAGE(BD183:BD185)</f>
        <v>0.1037037037037037</v>
      </c>
      <c r="BE186" s="132">
        <f t="shared" ref="BE186" si="358">AVERAGE(AE186,AG186,AI186,AK186,AM186,AO186,AQ186,AS186,AU186,AW186,AY186,BA186,BC186)</f>
        <v>7.3624262489219133E-2</v>
      </c>
      <c r="BF186" s="132">
        <f t="shared" ref="BF186" si="359">AVERAGE(D186,F186,H186,J186,L186,N186,P186,R186,T186,V186,X186,Z186,AB186,AE186,AG186,AI186,AK186,AM186,AO186,AQ186,AS186,AU186,AW186,AY186,BA186,BC186)</f>
        <v>6.2769753274259946E-2</v>
      </c>
      <c r="BG186">
        <f t="shared" ref="BG186" si="360">SUM(D186,F186,H186,J186,L186,N186,P186,R186,T186,V186,X186,Z186,AB186,AE186,AG186,AI186,AK186,AM186,AO186,AQ186,AS186,AU186,AW186,AY186,BA186,BC186,BD186) -1</f>
        <v>0.35909876918890249</v>
      </c>
    </row>
    <row r="187" spans="1:59" x14ac:dyDescent="0.25">
      <c r="A187">
        <v>49</v>
      </c>
      <c r="B187" s="132" t="s">
        <v>2</v>
      </c>
      <c r="C187" t="s">
        <v>63</v>
      </c>
      <c r="D187">
        <f>1/6</f>
        <v>0.16666666666666666</v>
      </c>
      <c r="E187" t="s">
        <v>64</v>
      </c>
      <c r="F187">
        <f>1/5</f>
        <v>0.2</v>
      </c>
      <c r="G187" t="s">
        <v>65</v>
      </c>
      <c r="H187">
        <f>1/9</f>
        <v>0.1111111111111111</v>
      </c>
      <c r="I187" t="s">
        <v>66</v>
      </c>
      <c r="J187">
        <f>1/8</f>
        <v>0.125</v>
      </c>
      <c r="K187" t="s">
        <v>67</v>
      </c>
      <c r="L187">
        <f>1/34</f>
        <v>2.9411764705882353E-2</v>
      </c>
      <c r="M187" t="s">
        <v>526</v>
      </c>
      <c r="N187">
        <f>1/17</f>
        <v>5.8823529411764705E-2</v>
      </c>
      <c r="O187" t="s">
        <v>69</v>
      </c>
      <c r="P187">
        <f>1/34</f>
        <v>2.9411764705882353E-2</v>
      </c>
      <c r="Q187" t="s">
        <v>70</v>
      </c>
      <c r="R187">
        <f>1/34</f>
        <v>2.9411764705882353E-2</v>
      </c>
      <c r="S187" t="s">
        <v>71</v>
      </c>
      <c r="T187">
        <f>1/34</f>
        <v>2.9411764705882353E-2</v>
      </c>
      <c r="U187" t="s">
        <v>72</v>
      </c>
      <c r="V187">
        <f>1/29</f>
        <v>3.4482758620689655E-2</v>
      </c>
      <c r="W187">
        <v>0</v>
      </c>
      <c r="Y187">
        <v>0</v>
      </c>
      <c r="AA187">
        <v>0</v>
      </c>
      <c r="AC187" s="132">
        <f t="shared" si="276"/>
        <v>8.1373112463376168E-2</v>
      </c>
      <c r="AD187" t="s">
        <v>123</v>
      </c>
      <c r="AE187">
        <f>1/11</f>
        <v>9.0909090909090912E-2</v>
      </c>
      <c r="AF187" t="s">
        <v>125</v>
      </c>
      <c r="AG187">
        <f>1/10</f>
        <v>0.1</v>
      </c>
      <c r="AH187" t="s">
        <v>126</v>
      </c>
      <c r="AI187">
        <f>1/15</f>
        <v>6.6666666666666666E-2</v>
      </c>
      <c r="AJ187" t="s">
        <v>127</v>
      </c>
      <c r="AK187">
        <f>1/41</f>
        <v>2.4390243902439025E-2</v>
      </c>
      <c r="AL187" t="s">
        <v>128</v>
      </c>
      <c r="AM187">
        <f>1/26</f>
        <v>3.8461538461538464E-2</v>
      </c>
      <c r="AN187" t="s">
        <v>129</v>
      </c>
      <c r="AO187">
        <f>1/41</f>
        <v>2.4390243902439025E-2</v>
      </c>
      <c r="AP187" t="s">
        <v>132</v>
      </c>
      <c r="AQ187">
        <f>1/41</f>
        <v>2.4390243902439025E-2</v>
      </c>
      <c r="AR187" t="s">
        <v>130</v>
      </c>
      <c r="AS187">
        <f>1/67</f>
        <v>1.4925373134328358E-2</v>
      </c>
      <c r="AT187" t="s">
        <v>131</v>
      </c>
      <c r="AU187">
        <f>1/67</f>
        <v>1.4925373134328358E-2</v>
      </c>
      <c r="AV187" t="s">
        <v>71</v>
      </c>
      <c r="AW187">
        <f>1/51</f>
        <v>1.9607843137254902E-2</v>
      </c>
      <c r="AX187">
        <v>0</v>
      </c>
      <c r="AZ187">
        <v>0</v>
      </c>
      <c r="BB187">
        <v>0</v>
      </c>
      <c r="BD187">
        <f>1/12</f>
        <v>8.3333333333333329E-2</v>
      </c>
      <c r="BE187" s="132">
        <f t="shared" ref="BE187:BE206" si="361">AVERAGE(AE187,AG187,AI187,AK187,AM187,AO187,AQ187,AS187,AU187,AW187,AY187,BA187,BC187)</f>
        <v>4.1866661715052475E-2</v>
      </c>
      <c r="BF187" s="132">
        <f t="shared" ref="BF187:BF206" si="362">AVERAGE(D187,F187,H187,J187,L187,N187,P187,R187,T187,V187,X187,Z187,AB187,AE187,AG187,AI187,AK187,AM187,AO187,AQ187,AS187,AU187,AW187,AY187,BA187,BC187)</f>
        <v>6.1619887089214329E-2</v>
      </c>
      <c r="BG187">
        <f t="shared" ref="BG187:BG206" si="363">SUM(D187,F187,H187,J187,L187,N187,P187,R187,T187,V187,X187,Z187,AB187,AE187,AG187,AI187,AK187,AM187,AO187,AQ187,AS187,AU187,AW187,AY187,BA187,BC187,BD187) -1</f>
        <v>0.31573107511761989</v>
      </c>
    </row>
    <row r="188" spans="1:59" x14ac:dyDescent="0.25">
      <c r="A188">
        <v>49</v>
      </c>
      <c r="B188" s="132" t="s">
        <v>3</v>
      </c>
      <c r="C188" t="s">
        <v>63</v>
      </c>
      <c r="D188">
        <f>2/13</f>
        <v>0.15384615384615385</v>
      </c>
      <c r="E188" t="s">
        <v>64</v>
      </c>
      <c r="F188">
        <f>1/4</f>
        <v>0.25</v>
      </c>
      <c r="G188" t="s">
        <v>65</v>
      </c>
      <c r="H188">
        <f>1/10</f>
        <v>0.1</v>
      </c>
      <c r="I188" t="s">
        <v>66</v>
      </c>
      <c r="J188">
        <f>1/9</f>
        <v>0.1111111111111111</v>
      </c>
      <c r="K188" t="s">
        <v>67</v>
      </c>
      <c r="L188">
        <f>1/41</f>
        <v>2.4390243902439025E-2</v>
      </c>
      <c r="M188" t="s">
        <v>526</v>
      </c>
      <c r="N188">
        <f>1/19</f>
        <v>5.2631578947368418E-2</v>
      </c>
      <c r="O188" t="s">
        <v>69</v>
      </c>
      <c r="P188">
        <f>1/41</f>
        <v>2.4390243902439025E-2</v>
      </c>
      <c r="Q188" t="s">
        <v>70</v>
      </c>
      <c r="R188">
        <f>1/34</f>
        <v>2.9411764705882353E-2</v>
      </c>
      <c r="S188" t="s">
        <v>71</v>
      </c>
      <c r="T188">
        <f>1/34</f>
        <v>2.9411764705882353E-2</v>
      </c>
      <c r="U188" t="s">
        <v>72</v>
      </c>
      <c r="V188">
        <f>1/34</f>
        <v>2.9411764705882353E-2</v>
      </c>
      <c r="W188">
        <v>0</v>
      </c>
      <c r="Y188">
        <v>0</v>
      </c>
      <c r="AA188">
        <v>0</v>
      </c>
      <c r="AC188" s="132">
        <f t="shared" si="276"/>
        <v>8.0460462582715858E-2</v>
      </c>
      <c r="AD188" t="s">
        <v>123</v>
      </c>
      <c r="AE188">
        <f>1/12</f>
        <v>8.3333333333333329E-2</v>
      </c>
      <c r="AF188" t="s">
        <v>125</v>
      </c>
      <c r="AG188">
        <f>1/12</f>
        <v>8.3333333333333329E-2</v>
      </c>
      <c r="AH188" t="s">
        <v>126</v>
      </c>
      <c r="AI188">
        <f>1/17</f>
        <v>5.8823529411764705E-2</v>
      </c>
      <c r="AJ188" t="s">
        <v>127</v>
      </c>
      <c r="AK188">
        <f>1/67</f>
        <v>1.4925373134328358E-2</v>
      </c>
      <c r="AL188" t="s">
        <v>128</v>
      </c>
      <c r="AM188">
        <f>1/34</f>
        <v>2.9411764705882353E-2</v>
      </c>
      <c r="AN188" t="s">
        <v>129</v>
      </c>
      <c r="AO188">
        <f>1/51</f>
        <v>1.9607843137254902E-2</v>
      </c>
      <c r="AP188" t="s">
        <v>132</v>
      </c>
      <c r="AQ188">
        <f>1/51</f>
        <v>1.9607843137254902E-2</v>
      </c>
      <c r="AR188" t="s">
        <v>130</v>
      </c>
      <c r="AS188">
        <f>1/81</f>
        <v>1.2345679012345678E-2</v>
      </c>
      <c r="AT188" t="s">
        <v>131</v>
      </c>
      <c r="AU188">
        <f>1/81</f>
        <v>1.2345679012345678E-2</v>
      </c>
      <c r="AV188" t="s">
        <v>71</v>
      </c>
      <c r="AW188">
        <f>1/81</f>
        <v>1.2345679012345678E-2</v>
      </c>
      <c r="AX188">
        <v>0</v>
      </c>
      <c r="AZ188">
        <v>0</v>
      </c>
      <c r="BB188">
        <v>0</v>
      </c>
      <c r="BD188">
        <f>1/11</f>
        <v>9.0909090909090912E-2</v>
      </c>
      <c r="BE188" s="132">
        <f t="shared" si="361"/>
        <v>3.4608005723018885E-2</v>
      </c>
      <c r="BF188" s="132">
        <f t="shared" si="362"/>
        <v>5.7534234152867368E-2</v>
      </c>
      <c r="BG188">
        <f t="shared" si="363"/>
        <v>0.24159377396643822</v>
      </c>
    </row>
    <row r="189" spans="1:59" x14ac:dyDescent="0.25">
      <c r="A189">
        <v>49</v>
      </c>
      <c r="B189" s="132" t="s">
        <v>4</v>
      </c>
      <c r="C189" t="s">
        <v>63</v>
      </c>
      <c r="D189">
        <f>1/7</f>
        <v>0.14285714285714285</v>
      </c>
      <c r="E189" t="s">
        <v>64</v>
      </c>
      <c r="F189">
        <f>2/9</f>
        <v>0.22222222222222221</v>
      </c>
      <c r="G189" t="s">
        <v>65</v>
      </c>
      <c r="H189">
        <f>1/9</f>
        <v>0.1111111111111111</v>
      </c>
      <c r="I189" t="s">
        <v>66</v>
      </c>
      <c r="J189">
        <f>1/9</f>
        <v>0.1111111111111111</v>
      </c>
      <c r="K189" t="s">
        <v>67</v>
      </c>
      <c r="L189">
        <f>1/26</f>
        <v>3.8461538461538464E-2</v>
      </c>
      <c r="M189" t="s">
        <v>526</v>
      </c>
      <c r="N189">
        <f>1/15</f>
        <v>6.6666666666666666E-2</v>
      </c>
      <c r="O189" t="s">
        <v>69</v>
      </c>
      <c r="P189">
        <f>1/26</f>
        <v>3.8461538461538464E-2</v>
      </c>
      <c r="Q189" t="s">
        <v>70</v>
      </c>
      <c r="R189">
        <f>1/21</f>
        <v>4.7619047619047616E-2</v>
      </c>
      <c r="S189" t="s">
        <v>71</v>
      </c>
      <c r="T189">
        <f>1/26</f>
        <v>3.8461538461538464E-2</v>
      </c>
      <c r="U189" t="s">
        <v>72</v>
      </c>
      <c r="V189">
        <f>1/21</f>
        <v>4.7619047619047616E-2</v>
      </c>
      <c r="W189">
        <v>0</v>
      </c>
      <c r="Y189">
        <v>0</v>
      </c>
      <c r="AA189">
        <v>0</v>
      </c>
      <c r="AC189" s="132">
        <f t="shared" si="276"/>
        <v>8.6459096459096441E-2</v>
      </c>
      <c r="AD189" t="s">
        <v>123</v>
      </c>
      <c r="AE189">
        <f>1/12</f>
        <v>8.3333333333333329E-2</v>
      </c>
      <c r="AF189" t="s">
        <v>125</v>
      </c>
      <c r="AG189">
        <f>1/12</f>
        <v>8.3333333333333329E-2</v>
      </c>
      <c r="AH189" t="s">
        <v>126</v>
      </c>
      <c r="AI189">
        <f>1/17</f>
        <v>5.8823529411764705E-2</v>
      </c>
      <c r="AJ189" t="s">
        <v>127</v>
      </c>
      <c r="AK189">
        <f>1/34</f>
        <v>2.9411764705882353E-2</v>
      </c>
      <c r="AL189" t="s">
        <v>128</v>
      </c>
      <c r="AM189">
        <f>1/21</f>
        <v>4.7619047619047616E-2</v>
      </c>
      <c r="AN189" t="s">
        <v>129</v>
      </c>
      <c r="AO189">
        <f>1/34</f>
        <v>2.9411764705882353E-2</v>
      </c>
      <c r="AP189" t="s">
        <v>132</v>
      </c>
      <c r="AQ189">
        <f>1/26</f>
        <v>3.8461538461538464E-2</v>
      </c>
      <c r="AR189" t="s">
        <v>130</v>
      </c>
      <c r="AS189">
        <f>1/67</f>
        <v>1.4925373134328358E-2</v>
      </c>
      <c r="AT189" t="s">
        <v>131</v>
      </c>
      <c r="AU189">
        <f>1/41</f>
        <v>2.4390243902439025E-2</v>
      </c>
      <c r="AV189" t="s">
        <v>71</v>
      </c>
      <c r="AW189">
        <f>1/67</f>
        <v>1.4925373134328358E-2</v>
      </c>
      <c r="AX189">
        <v>0</v>
      </c>
      <c r="AZ189">
        <v>0</v>
      </c>
      <c r="BB189">
        <v>0</v>
      </c>
      <c r="BD189">
        <f>1/11</f>
        <v>9.0909090909090912E-2</v>
      </c>
      <c r="BE189" s="132">
        <f t="shared" si="361"/>
        <v>4.2463530174187789E-2</v>
      </c>
      <c r="BF189" s="132">
        <f t="shared" si="362"/>
        <v>6.4461313316642121E-2</v>
      </c>
      <c r="BG189">
        <f t="shared" si="363"/>
        <v>0.38013535724193326</v>
      </c>
    </row>
    <row r="190" spans="1:59" x14ac:dyDescent="0.25">
      <c r="A190">
        <v>49</v>
      </c>
      <c r="B190" s="132" t="s">
        <v>5</v>
      </c>
      <c r="C190" t="s">
        <v>63</v>
      </c>
      <c r="D190">
        <f>AVERAGE(D187:D189)</f>
        <v>0.15445665445665444</v>
      </c>
      <c r="E190" t="s">
        <v>64</v>
      </c>
      <c r="F190">
        <f>AVERAGE(F187:F189)</f>
        <v>0.22407407407407409</v>
      </c>
      <c r="G190" t="s">
        <v>65</v>
      </c>
      <c r="H190">
        <f>AVERAGE(H187:H189)</f>
        <v>0.1074074074074074</v>
      </c>
      <c r="I190" t="s">
        <v>66</v>
      </c>
      <c r="J190">
        <f>AVERAGE(J187:J189)</f>
        <v>0.11574074074074074</v>
      </c>
      <c r="K190" t="s">
        <v>67</v>
      </c>
      <c r="L190">
        <f>AVERAGE(L187:L189)</f>
        <v>3.0754515689953282E-2</v>
      </c>
      <c r="M190" t="s">
        <v>526</v>
      </c>
      <c r="N190">
        <f>AVERAGE(N187:N189)</f>
        <v>5.9373925008599927E-2</v>
      </c>
      <c r="O190" t="s">
        <v>69</v>
      </c>
      <c r="P190">
        <f>AVERAGE(P187:P189)</f>
        <v>3.0754515689953282E-2</v>
      </c>
      <c r="Q190" t="s">
        <v>70</v>
      </c>
      <c r="R190">
        <f>AVERAGE(R187:R189)</f>
        <v>3.5480859010270774E-2</v>
      </c>
      <c r="S190" t="s">
        <v>71</v>
      </c>
      <c r="T190">
        <f>AVERAGE(T187:T189)</f>
        <v>3.2428355957767725E-2</v>
      </c>
      <c r="U190" t="s">
        <v>72</v>
      </c>
      <c r="V190">
        <f>AVERAGE(V187:V189)</f>
        <v>3.7171190315206541E-2</v>
      </c>
      <c r="W190">
        <v>0</v>
      </c>
      <c r="Y190">
        <v>0</v>
      </c>
      <c r="AA190">
        <v>0</v>
      </c>
      <c r="AC190" s="132">
        <f t="shared" si="276"/>
        <v>8.2764223835062808E-2</v>
      </c>
      <c r="AD190" t="s">
        <v>123</v>
      </c>
      <c r="AE190">
        <f>AVERAGE(AE187:AE189)</f>
        <v>8.5858585858585856E-2</v>
      </c>
      <c r="AF190" t="s">
        <v>125</v>
      </c>
      <c r="AG190">
        <f>AVERAGE(AG187:AG189)</f>
        <v>8.8888888888888892E-2</v>
      </c>
      <c r="AH190" t="s">
        <v>126</v>
      </c>
      <c r="AI190">
        <f>AVERAGE(AI187:AI189)</f>
        <v>6.143790849673203E-2</v>
      </c>
      <c r="AJ190" t="s">
        <v>127</v>
      </c>
      <c r="AK190">
        <f>AVERAGE(AK187:AK189)</f>
        <v>2.2909127247549912E-2</v>
      </c>
      <c r="AL190" t="s">
        <v>128</v>
      </c>
      <c r="AM190">
        <f>AVERAGE(AM187:AM189)</f>
        <v>3.8497450262156147E-2</v>
      </c>
      <c r="AN190" t="s">
        <v>129</v>
      </c>
      <c r="AO190">
        <f>AVERAGE(AO187:AO189)</f>
        <v>2.446995058185876E-2</v>
      </c>
      <c r="AP190" t="s">
        <v>132</v>
      </c>
      <c r="AQ190">
        <f>AVERAGE(AQ187:AQ189)</f>
        <v>2.7486541833744133E-2</v>
      </c>
      <c r="AR190" t="s">
        <v>130</v>
      </c>
      <c r="AS190">
        <f>AVERAGE(AS187:AS189)</f>
        <v>1.4065475093667465E-2</v>
      </c>
      <c r="AT190" t="s">
        <v>131</v>
      </c>
      <c r="AU190">
        <f>AVERAGE(AU187:AU189)</f>
        <v>1.722043201637102E-2</v>
      </c>
      <c r="AV190" t="s">
        <v>71</v>
      </c>
      <c r="AW190">
        <f>AVERAGE(AW187:AW189)</f>
        <v>1.5626298427976314E-2</v>
      </c>
      <c r="AX190">
        <v>0</v>
      </c>
      <c r="AZ190">
        <v>0</v>
      </c>
      <c r="BB190">
        <v>0</v>
      </c>
      <c r="BD190">
        <f>AVERAGE(BD187:BD189)</f>
        <v>8.8383838383838384E-2</v>
      </c>
      <c r="BE190" s="132">
        <f t="shared" si="361"/>
        <v>3.9646065870753047E-2</v>
      </c>
      <c r="BF190" s="132">
        <f t="shared" si="362"/>
        <v>6.1205144852907935E-2</v>
      </c>
      <c r="BG190">
        <f t="shared" si="363"/>
        <v>0.31248673544199712</v>
      </c>
    </row>
    <row r="191" spans="1:59" x14ac:dyDescent="0.25">
      <c r="A191">
        <v>50</v>
      </c>
      <c r="B191" s="132" t="s">
        <v>2</v>
      </c>
      <c r="C191" t="s">
        <v>397</v>
      </c>
      <c r="D191">
        <f>1/6</f>
        <v>0.16666666666666666</v>
      </c>
      <c r="E191" t="s">
        <v>143</v>
      </c>
      <c r="F191">
        <f>1/6</f>
        <v>0.16666666666666666</v>
      </c>
      <c r="G191" t="s">
        <v>92</v>
      </c>
      <c r="H191">
        <f>1/7</f>
        <v>0.14285714285714285</v>
      </c>
      <c r="I191" t="s">
        <v>125</v>
      </c>
      <c r="J191">
        <f>1/34</f>
        <v>2.9411764705882353E-2</v>
      </c>
      <c r="K191" t="s">
        <v>89</v>
      </c>
      <c r="L191">
        <f>1/21</f>
        <v>4.7619047619047616E-2</v>
      </c>
      <c r="M191" t="s">
        <v>145</v>
      </c>
      <c r="N191">
        <f>1/11</f>
        <v>9.0909090909090912E-2</v>
      </c>
      <c r="O191" t="s">
        <v>146</v>
      </c>
      <c r="P191">
        <f>1/41</f>
        <v>2.4390243902439025E-2</v>
      </c>
      <c r="Q191" t="s">
        <v>147</v>
      </c>
      <c r="R191">
        <f>1/34</f>
        <v>2.9411764705882353E-2</v>
      </c>
      <c r="S191" t="s">
        <v>148</v>
      </c>
      <c r="T191">
        <f>1/41</f>
        <v>2.4390243902439025E-2</v>
      </c>
      <c r="U191" t="s">
        <v>149</v>
      </c>
      <c r="V191">
        <f>1/51</f>
        <v>1.9607843137254902E-2</v>
      </c>
      <c r="W191">
        <v>0</v>
      </c>
      <c r="Y191">
        <v>0</v>
      </c>
      <c r="AA191">
        <v>0</v>
      </c>
      <c r="AC191" s="132">
        <f t="shared" si="276"/>
        <v>7.4193047507251253E-2</v>
      </c>
      <c r="AD191" t="s">
        <v>181</v>
      </c>
      <c r="AE191">
        <f>1/9</f>
        <v>0.1111111111111111</v>
      </c>
      <c r="AF191" t="s">
        <v>180</v>
      </c>
      <c r="AG191">
        <f>1/8</f>
        <v>0.125</v>
      </c>
      <c r="AH191" t="s">
        <v>92</v>
      </c>
      <c r="AI191">
        <f>1/17</f>
        <v>5.8823529411764705E-2</v>
      </c>
      <c r="AJ191" t="s">
        <v>183</v>
      </c>
      <c r="AK191">
        <f>1/34</f>
        <v>2.9411764705882353E-2</v>
      </c>
      <c r="AL191" t="s">
        <v>196</v>
      </c>
      <c r="AM191">
        <f>1/34</f>
        <v>2.9411764705882353E-2</v>
      </c>
      <c r="AN191" t="s">
        <v>527</v>
      </c>
      <c r="AO191">
        <f>1/34</f>
        <v>2.9411764705882353E-2</v>
      </c>
      <c r="AP191" t="s">
        <v>528</v>
      </c>
      <c r="AQ191">
        <f>1/34</f>
        <v>2.9411764705882353E-2</v>
      </c>
      <c r="AR191" t="s">
        <v>186</v>
      </c>
      <c r="AS191">
        <f>1/26</f>
        <v>3.8461538461538464E-2</v>
      </c>
      <c r="AT191" t="s">
        <v>412</v>
      </c>
      <c r="AU191">
        <f>1/41</f>
        <v>2.4390243902439025E-2</v>
      </c>
      <c r="AV191" t="s">
        <v>185</v>
      </c>
      <c r="AW191">
        <f>1/51</f>
        <v>1.9607843137254902E-2</v>
      </c>
      <c r="AX191">
        <v>0</v>
      </c>
      <c r="AZ191">
        <v>0</v>
      </c>
      <c r="BB191">
        <v>0</v>
      </c>
      <c r="BD191">
        <f>2/17</f>
        <v>0.11764705882352941</v>
      </c>
      <c r="BE191" s="132">
        <f t="shared" si="361"/>
        <v>4.950413248476377E-2</v>
      </c>
      <c r="BF191" s="132">
        <f t="shared" si="362"/>
        <v>6.1848589996007487E-2</v>
      </c>
      <c r="BG191">
        <f t="shared" si="363"/>
        <v>0.35461885874367916</v>
      </c>
    </row>
    <row r="192" spans="1:59" x14ac:dyDescent="0.25">
      <c r="A192">
        <v>50</v>
      </c>
      <c r="B192" s="132" t="s">
        <v>3</v>
      </c>
      <c r="C192" t="s">
        <v>397</v>
      </c>
      <c r="D192">
        <f>2/13</f>
        <v>0.15384615384615385</v>
      </c>
      <c r="E192" t="s">
        <v>143</v>
      </c>
      <c r="F192">
        <f>1/7</f>
        <v>0.14285714285714285</v>
      </c>
      <c r="G192" t="s">
        <v>92</v>
      </c>
      <c r="H192">
        <f>2/15</f>
        <v>0.13333333333333333</v>
      </c>
      <c r="I192" t="s">
        <v>125</v>
      </c>
      <c r="J192">
        <f>1/41</f>
        <v>2.4390243902439025E-2</v>
      </c>
      <c r="K192" t="s">
        <v>89</v>
      </c>
      <c r="L192">
        <f>1/26</f>
        <v>3.8461538461538464E-2</v>
      </c>
      <c r="M192" t="s">
        <v>145</v>
      </c>
      <c r="N192">
        <f>1/13</f>
        <v>7.6923076923076927E-2</v>
      </c>
      <c r="O192" t="s">
        <v>146</v>
      </c>
      <c r="P192">
        <f>1/41</f>
        <v>2.4390243902439025E-2</v>
      </c>
      <c r="Q192" t="s">
        <v>147</v>
      </c>
      <c r="R192">
        <f>1/34</f>
        <v>2.9411764705882353E-2</v>
      </c>
      <c r="S192" t="s">
        <v>148</v>
      </c>
      <c r="T192">
        <f>1/51</f>
        <v>1.9607843137254902E-2</v>
      </c>
      <c r="U192" t="s">
        <v>149</v>
      </c>
      <c r="V192">
        <f>1/51</f>
        <v>1.9607843137254902E-2</v>
      </c>
      <c r="W192">
        <v>0</v>
      </c>
      <c r="Y192">
        <v>0</v>
      </c>
      <c r="AA192">
        <v>0</v>
      </c>
      <c r="AC192" s="132">
        <f t="shared" si="276"/>
        <v>6.6282918420651579E-2</v>
      </c>
      <c r="AD192" t="s">
        <v>181</v>
      </c>
      <c r="AE192">
        <f>1/9</f>
        <v>0.1111111111111111</v>
      </c>
      <c r="AF192" t="s">
        <v>180</v>
      </c>
      <c r="AG192">
        <f>2/15</f>
        <v>0.13333333333333333</v>
      </c>
      <c r="AH192" t="s">
        <v>92</v>
      </c>
      <c r="AI192">
        <f>1/21</f>
        <v>4.7619047619047616E-2</v>
      </c>
      <c r="AJ192" t="s">
        <v>183</v>
      </c>
      <c r="AK192">
        <f>1/51</f>
        <v>1.9607843137254902E-2</v>
      </c>
      <c r="AL192" t="s">
        <v>196</v>
      </c>
      <c r="AM192">
        <f>1/41</f>
        <v>2.4390243902439025E-2</v>
      </c>
      <c r="AN192" t="s">
        <v>527</v>
      </c>
      <c r="AO192">
        <f>1/67</f>
        <v>1.4925373134328358E-2</v>
      </c>
      <c r="AP192" t="s">
        <v>528</v>
      </c>
      <c r="AQ192">
        <f>1/51</f>
        <v>1.9607843137254902E-2</v>
      </c>
      <c r="AR192" t="s">
        <v>186</v>
      </c>
      <c r="AS192">
        <f>1/26</f>
        <v>3.8461538461538464E-2</v>
      </c>
      <c r="AT192" t="s">
        <v>412</v>
      </c>
      <c r="AU192">
        <f>1/67</f>
        <v>1.4925373134328358E-2</v>
      </c>
      <c r="AV192" t="s">
        <v>185</v>
      </c>
      <c r="AW192">
        <f>1/67</f>
        <v>1.4925373134328358E-2</v>
      </c>
      <c r="AX192">
        <v>0</v>
      </c>
      <c r="AZ192">
        <v>0</v>
      </c>
      <c r="BB192">
        <v>0</v>
      </c>
      <c r="BD192">
        <f>1/7</f>
        <v>0.14285714285714285</v>
      </c>
      <c r="BE192" s="132">
        <f t="shared" si="361"/>
        <v>4.3890708010496438E-2</v>
      </c>
      <c r="BF192" s="132">
        <f t="shared" si="362"/>
        <v>5.5086813215574015E-2</v>
      </c>
      <c r="BG192">
        <f t="shared" si="363"/>
        <v>0.2445934071686231</v>
      </c>
    </row>
    <row r="193" spans="1:59" x14ac:dyDescent="0.25">
      <c r="A193">
        <v>50</v>
      </c>
      <c r="B193" s="132" t="s">
        <v>4</v>
      </c>
      <c r="C193" t="s">
        <v>397</v>
      </c>
      <c r="D193">
        <f>2/13</f>
        <v>0.15384615384615385</v>
      </c>
      <c r="E193" t="s">
        <v>143</v>
      </c>
      <c r="F193">
        <f>1/7</f>
        <v>0.14285714285714285</v>
      </c>
      <c r="G193" t="s">
        <v>92</v>
      </c>
      <c r="H193">
        <f>1/8</f>
        <v>0.125</v>
      </c>
      <c r="I193" t="s">
        <v>125</v>
      </c>
      <c r="J193">
        <f>1/34</f>
        <v>2.9411764705882353E-2</v>
      </c>
      <c r="K193" t="s">
        <v>89</v>
      </c>
      <c r="L193">
        <f>1/21</f>
        <v>4.7619047619047616E-2</v>
      </c>
      <c r="M193" t="s">
        <v>145</v>
      </c>
      <c r="N193">
        <f>1/9</f>
        <v>0.1111111111111111</v>
      </c>
      <c r="O193" t="s">
        <v>146</v>
      </c>
      <c r="P193">
        <f>1/26</f>
        <v>3.8461538461538464E-2</v>
      </c>
      <c r="Q193" t="s">
        <v>147</v>
      </c>
      <c r="R193">
        <f>1/21</f>
        <v>4.7619047619047616E-2</v>
      </c>
      <c r="S193" t="s">
        <v>148</v>
      </c>
      <c r="T193">
        <f>1/41</f>
        <v>2.4390243902439025E-2</v>
      </c>
      <c r="U193" t="s">
        <v>149</v>
      </c>
      <c r="V193">
        <f>1/34</f>
        <v>2.9411764705882353E-2</v>
      </c>
      <c r="W193">
        <v>0</v>
      </c>
      <c r="Y193">
        <v>0</v>
      </c>
      <c r="AA193">
        <v>0</v>
      </c>
      <c r="AC193" s="132">
        <f t="shared" si="276"/>
        <v>7.4972781482824519E-2</v>
      </c>
      <c r="AD193" t="s">
        <v>181</v>
      </c>
      <c r="AE193">
        <f>1/9</f>
        <v>0.1111111111111111</v>
      </c>
      <c r="AF193" t="s">
        <v>180</v>
      </c>
      <c r="AG193">
        <f>1/8</f>
        <v>0.125</v>
      </c>
      <c r="AH193" t="s">
        <v>92</v>
      </c>
      <c r="AI193">
        <f>1/15</f>
        <v>6.6666666666666666E-2</v>
      </c>
      <c r="AJ193" t="s">
        <v>183</v>
      </c>
      <c r="AK193">
        <f>1/34</f>
        <v>2.9411764705882353E-2</v>
      </c>
      <c r="AL193" t="s">
        <v>196</v>
      </c>
      <c r="AM193">
        <f>1/26</f>
        <v>3.8461538461538464E-2</v>
      </c>
      <c r="AN193" t="s">
        <v>527</v>
      </c>
      <c r="AO193">
        <f>1/34</f>
        <v>2.9411764705882353E-2</v>
      </c>
      <c r="AP193" t="s">
        <v>528</v>
      </c>
      <c r="AQ193">
        <f>1/26</f>
        <v>3.8461538461538464E-2</v>
      </c>
      <c r="AR193" t="s">
        <v>186</v>
      </c>
      <c r="AS193">
        <f>1/21</f>
        <v>4.7619047619047616E-2</v>
      </c>
      <c r="AT193" t="s">
        <v>412</v>
      </c>
      <c r="AU193">
        <f>1/51</f>
        <v>1.9607843137254902E-2</v>
      </c>
      <c r="AV193" t="s">
        <v>185</v>
      </c>
      <c r="AW193">
        <f>1/41</f>
        <v>2.4390243902439025E-2</v>
      </c>
      <c r="AX193">
        <v>0</v>
      </c>
      <c r="AZ193">
        <v>0</v>
      </c>
      <c r="BB193">
        <v>0</v>
      </c>
      <c r="BD193">
        <f>1/9</f>
        <v>0.1111111111111111</v>
      </c>
      <c r="BE193" s="132">
        <f t="shared" si="361"/>
        <v>5.3014151877136095E-2</v>
      </c>
      <c r="BF193" s="132">
        <f t="shared" si="362"/>
        <v>6.3993466679980307E-2</v>
      </c>
      <c r="BG193">
        <f t="shared" si="363"/>
        <v>0.39098044471071725</v>
      </c>
    </row>
    <row r="194" spans="1:59" x14ac:dyDescent="0.25">
      <c r="A194">
        <v>50</v>
      </c>
      <c r="B194" s="132" t="s">
        <v>5</v>
      </c>
      <c r="C194" t="s">
        <v>397</v>
      </c>
      <c r="D194">
        <f>AVERAGE(D191:D193)</f>
        <v>0.15811965811965811</v>
      </c>
      <c r="E194" t="s">
        <v>143</v>
      </c>
      <c r="F194">
        <f>AVERAGE(F191:F193)</f>
        <v>0.15079365079365079</v>
      </c>
      <c r="G194" t="s">
        <v>92</v>
      </c>
      <c r="H194">
        <f>AVERAGE(H191:H193)</f>
        <v>0.13373015873015873</v>
      </c>
      <c r="I194" t="s">
        <v>125</v>
      </c>
      <c r="J194">
        <f>AVERAGE(J191:J193)</f>
        <v>2.7737924438067912E-2</v>
      </c>
      <c r="K194" t="s">
        <v>89</v>
      </c>
      <c r="L194">
        <f>AVERAGE(L191:L193)</f>
        <v>4.4566544566544568E-2</v>
      </c>
      <c r="M194" t="s">
        <v>145</v>
      </c>
      <c r="N194">
        <f>AVERAGE(N191:N193)</f>
        <v>9.2981092981092986E-2</v>
      </c>
      <c r="O194" t="s">
        <v>146</v>
      </c>
      <c r="P194">
        <f>AVERAGE(P191:P193)</f>
        <v>2.9080675422138838E-2</v>
      </c>
      <c r="Q194" t="s">
        <v>147</v>
      </c>
      <c r="R194">
        <f>AVERAGE(R191:R193)</f>
        <v>3.5480859010270774E-2</v>
      </c>
      <c r="S194" t="s">
        <v>148</v>
      </c>
      <c r="T194">
        <f>AVERAGE(T191:T193)</f>
        <v>2.2796110314044316E-2</v>
      </c>
      <c r="U194" t="s">
        <v>149</v>
      </c>
      <c r="V194">
        <f>AVERAGE(V191:V193)</f>
        <v>2.2875816993464054E-2</v>
      </c>
      <c r="W194">
        <v>0</v>
      </c>
      <c r="Y194">
        <v>0</v>
      </c>
      <c r="AA194">
        <v>0</v>
      </c>
      <c r="AC194" s="132">
        <f t="shared" si="276"/>
        <v>7.1816249136909108E-2</v>
      </c>
      <c r="AD194" t="s">
        <v>181</v>
      </c>
      <c r="AE194">
        <f>AVERAGE(AE191:AE193)</f>
        <v>0.1111111111111111</v>
      </c>
      <c r="AF194" t="s">
        <v>180</v>
      </c>
      <c r="AG194">
        <f>AVERAGE(AG191:AG193)</f>
        <v>0.12777777777777777</v>
      </c>
      <c r="AH194" t="s">
        <v>92</v>
      </c>
      <c r="AI194">
        <f>AVERAGE(AI191:AI193)</f>
        <v>5.7703081232492993E-2</v>
      </c>
      <c r="AJ194" t="s">
        <v>183</v>
      </c>
      <c r="AK194">
        <f>AVERAGE(AK191:AK193)</f>
        <v>2.6143790849673203E-2</v>
      </c>
      <c r="AL194" t="s">
        <v>196</v>
      </c>
      <c r="AM194">
        <f>AVERAGE(AM191:AM193)</f>
        <v>3.0754515689953282E-2</v>
      </c>
      <c r="AN194" t="s">
        <v>527</v>
      </c>
      <c r="AO194">
        <f>AVERAGE(AO191:AO193)</f>
        <v>2.4582967515364356E-2</v>
      </c>
      <c r="AP194" t="s">
        <v>528</v>
      </c>
      <c r="AQ194">
        <f>AVERAGE(AQ191:AQ193)</f>
        <v>2.9160382101558569E-2</v>
      </c>
      <c r="AR194" t="s">
        <v>186</v>
      </c>
      <c r="AS194">
        <f>AVERAGE(AS191:AS193)</f>
        <v>4.1514041514041512E-2</v>
      </c>
      <c r="AT194" t="s">
        <v>412</v>
      </c>
      <c r="AU194">
        <f>AVERAGE(AU191:AU193)</f>
        <v>1.9641153391340763E-2</v>
      </c>
      <c r="AV194" t="s">
        <v>185</v>
      </c>
      <c r="AW194">
        <f>AVERAGE(AW191:AW193)</f>
        <v>1.9641153391340763E-2</v>
      </c>
      <c r="AX194">
        <v>0</v>
      </c>
      <c r="AZ194">
        <v>0</v>
      </c>
      <c r="BB194">
        <v>0</v>
      </c>
      <c r="BD194">
        <f>AVERAGE(BD191:BD193)</f>
        <v>0.12387177093059444</v>
      </c>
      <c r="BE194" s="132">
        <f t="shared" si="361"/>
        <v>4.8802997457465441E-2</v>
      </c>
      <c r="BF194" s="132">
        <f t="shared" si="362"/>
        <v>6.0309623297187268E-2</v>
      </c>
      <c r="BG194">
        <f t="shared" si="363"/>
        <v>0.33006423687433983</v>
      </c>
    </row>
    <row r="195" spans="1:59" x14ac:dyDescent="0.25">
      <c r="A195">
        <v>51</v>
      </c>
      <c r="B195" s="132" t="s">
        <v>2</v>
      </c>
      <c r="C195" t="s">
        <v>120</v>
      </c>
      <c r="D195">
        <f>1/34</f>
        <v>2.9411764705882353E-2</v>
      </c>
      <c r="E195" t="s">
        <v>529</v>
      </c>
      <c r="F195">
        <f>1/6</f>
        <v>0.16666666666666666</v>
      </c>
      <c r="G195" t="s">
        <v>113</v>
      </c>
      <c r="H195">
        <f>2/11</f>
        <v>0.18181818181818182</v>
      </c>
      <c r="I195" t="s">
        <v>115</v>
      </c>
      <c r="J195">
        <f>1/9</f>
        <v>0.1111111111111111</v>
      </c>
      <c r="K195" t="s">
        <v>465</v>
      </c>
      <c r="L195">
        <f>1/13</f>
        <v>7.6923076923076927E-2</v>
      </c>
      <c r="M195" t="s">
        <v>117</v>
      </c>
      <c r="N195">
        <f>1/34</f>
        <v>2.9411764705882353E-2</v>
      </c>
      <c r="O195" t="s">
        <v>464</v>
      </c>
      <c r="P195">
        <f>1/11</f>
        <v>9.0909090909090912E-2</v>
      </c>
      <c r="Q195" t="s">
        <v>118</v>
      </c>
      <c r="R195">
        <f>1/29</f>
        <v>3.4482758620689655E-2</v>
      </c>
      <c r="S195" t="s">
        <v>121</v>
      </c>
      <c r="T195">
        <f>1/34</f>
        <v>2.9411764705882353E-2</v>
      </c>
      <c r="U195" t="s">
        <v>122</v>
      </c>
      <c r="V195">
        <f>1/41</f>
        <v>2.4390243902439025E-2</v>
      </c>
      <c r="W195" t="s">
        <v>530</v>
      </c>
      <c r="X195">
        <f>1/41</f>
        <v>2.4390243902439025E-2</v>
      </c>
      <c r="Y195">
        <v>0</v>
      </c>
      <c r="AA195">
        <v>0</v>
      </c>
      <c r="AC195" s="132">
        <f t="shared" si="276"/>
        <v>7.2629697088303843E-2</v>
      </c>
      <c r="AD195" t="s">
        <v>531</v>
      </c>
      <c r="AE195">
        <f>1/34</f>
        <v>2.9411764705882353E-2</v>
      </c>
      <c r="AF195" t="s">
        <v>83</v>
      </c>
      <c r="AG195">
        <f>1/8</f>
        <v>0.125</v>
      </c>
      <c r="AH195" t="s">
        <v>84</v>
      </c>
      <c r="AI195">
        <f>1/10</f>
        <v>0.1</v>
      </c>
      <c r="AJ195" t="s">
        <v>85</v>
      </c>
      <c r="AK195">
        <f>1/17</f>
        <v>5.8823529411764705E-2</v>
      </c>
      <c r="AL195" t="s">
        <v>532</v>
      </c>
      <c r="AM195">
        <f>1/51</f>
        <v>1.9607843137254902E-2</v>
      </c>
      <c r="AN195" t="s">
        <v>86</v>
      </c>
      <c r="AO195">
        <f>1/21</f>
        <v>4.7619047619047616E-2</v>
      </c>
      <c r="AP195" t="s">
        <v>88</v>
      </c>
      <c r="AQ195">
        <f>1/26</f>
        <v>3.8461538461538464E-2</v>
      </c>
      <c r="AR195" t="s">
        <v>89</v>
      </c>
      <c r="AS195">
        <f>1/41</f>
        <v>2.4390243902439025E-2</v>
      </c>
      <c r="AT195" t="s">
        <v>90</v>
      </c>
      <c r="AU195">
        <f>1/41</f>
        <v>2.4390243902439025E-2</v>
      </c>
      <c r="AV195" t="s">
        <v>91</v>
      </c>
      <c r="AW195">
        <f>1/29</f>
        <v>3.4482758620689655E-2</v>
      </c>
      <c r="AX195" t="s">
        <v>92</v>
      </c>
      <c r="AY195">
        <f>1/51</f>
        <v>1.9607843137254902E-2</v>
      </c>
      <c r="AZ195">
        <v>0</v>
      </c>
      <c r="BB195">
        <v>0</v>
      </c>
      <c r="BD195">
        <f>1/9</f>
        <v>0.1111111111111111</v>
      </c>
      <c r="BE195" s="132">
        <f t="shared" si="361"/>
        <v>4.7435892081664606E-2</v>
      </c>
      <c r="BF195" s="132">
        <f t="shared" si="362"/>
        <v>6.0032794584984228E-2</v>
      </c>
      <c r="BG195">
        <f t="shared" si="363"/>
        <v>0.43183259198076418</v>
      </c>
    </row>
    <row r="196" spans="1:59" x14ac:dyDescent="0.25">
      <c r="A196">
        <v>51</v>
      </c>
      <c r="B196" s="132" t="s">
        <v>3</v>
      </c>
      <c r="C196" t="s">
        <v>120</v>
      </c>
      <c r="D196">
        <f>1/34</f>
        <v>2.9411764705882353E-2</v>
      </c>
      <c r="E196" t="s">
        <v>529</v>
      </c>
      <c r="F196">
        <f>2/11</f>
        <v>0.18181818181818182</v>
      </c>
      <c r="G196" t="s">
        <v>113</v>
      </c>
      <c r="H196">
        <f>2/13</f>
        <v>0.15384615384615385</v>
      </c>
      <c r="I196" t="s">
        <v>115</v>
      </c>
      <c r="J196">
        <f>2/17</f>
        <v>0.11764705882352941</v>
      </c>
      <c r="K196" t="s">
        <v>465</v>
      </c>
      <c r="L196">
        <f>1/11</f>
        <v>9.0909090909090912E-2</v>
      </c>
      <c r="M196" t="s">
        <v>117</v>
      </c>
      <c r="N196">
        <f>1/34</f>
        <v>2.9411764705882353E-2</v>
      </c>
      <c r="O196" t="s">
        <v>464</v>
      </c>
      <c r="P196">
        <f>1/11</f>
        <v>9.0909090909090912E-2</v>
      </c>
      <c r="Q196" t="s">
        <v>118</v>
      </c>
      <c r="R196">
        <f>1/26</f>
        <v>3.8461538461538464E-2</v>
      </c>
      <c r="S196" t="s">
        <v>121</v>
      </c>
      <c r="T196">
        <f>1/41</f>
        <v>2.4390243902439025E-2</v>
      </c>
      <c r="U196" t="s">
        <v>122</v>
      </c>
      <c r="V196">
        <f>1/41</f>
        <v>2.4390243902439025E-2</v>
      </c>
      <c r="W196" t="s">
        <v>530</v>
      </c>
      <c r="X196">
        <f>1/26</f>
        <v>3.8461538461538464E-2</v>
      </c>
      <c r="Y196">
        <v>0</v>
      </c>
      <c r="AA196">
        <v>0</v>
      </c>
      <c r="AC196" s="132">
        <f t="shared" si="276"/>
        <v>7.4514242767796959E-2</v>
      </c>
      <c r="AD196" t="s">
        <v>531</v>
      </c>
      <c r="AE196">
        <f>1/51</f>
        <v>1.9607843137254902E-2</v>
      </c>
      <c r="AF196" t="s">
        <v>83</v>
      </c>
      <c r="AG196">
        <f>1/7</f>
        <v>0.14285714285714285</v>
      </c>
      <c r="AH196" t="s">
        <v>84</v>
      </c>
      <c r="AI196">
        <f>1/11</f>
        <v>9.0909090909090912E-2</v>
      </c>
      <c r="AJ196" t="s">
        <v>85</v>
      </c>
      <c r="AK196">
        <f>1/23</f>
        <v>4.3478260869565216E-2</v>
      </c>
      <c r="AL196" t="s">
        <v>532</v>
      </c>
      <c r="AM196">
        <f>1/41</f>
        <v>2.4390243902439025E-2</v>
      </c>
      <c r="AN196" t="s">
        <v>86</v>
      </c>
      <c r="AO196">
        <f>1/23</f>
        <v>4.3478260869565216E-2</v>
      </c>
      <c r="AP196" t="s">
        <v>88</v>
      </c>
      <c r="AQ196">
        <f>1/26</f>
        <v>3.8461538461538464E-2</v>
      </c>
      <c r="AR196" t="s">
        <v>89</v>
      </c>
      <c r="AS196">
        <f>1/41</f>
        <v>2.4390243902439025E-2</v>
      </c>
      <c r="AT196" t="s">
        <v>90</v>
      </c>
      <c r="AU196">
        <f>1/67</f>
        <v>1.4925373134328358E-2</v>
      </c>
      <c r="AV196" t="s">
        <v>91</v>
      </c>
      <c r="AW196">
        <f>1/26</f>
        <v>3.8461538461538464E-2</v>
      </c>
      <c r="AX196" t="s">
        <v>92</v>
      </c>
      <c r="AY196">
        <f>1/67</f>
        <v>1.4925373134328358E-2</v>
      </c>
      <c r="AZ196">
        <v>0</v>
      </c>
      <c r="BB196">
        <v>0</v>
      </c>
      <c r="BD196">
        <f>1/8</f>
        <v>0.125</v>
      </c>
      <c r="BE196" s="132">
        <f t="shared" si="361"/>
        <v>4.5080446330839158E-2</v>
      </c>
      <c r="BF196" s="132">
        <f t="shared" si="362"/>
        <v>5.9797344549318072E-2</v>
      </c>
      <c r="BG196">
        <f t="shared" si="363"/>
        <v>0.44054158008499766</v>
      </c>
    </row>
    <row r="197" spans="1:59" x14ac:dyDescent="0.25">
      <c r="A197">
        <v>51</v>
      </c>
      <c r="B197" s="132" t="s">
        <v>4</v>
      </c>
      <c r="C197" t="s">
        <v>120</v>
      </c>
      <c r="D197">
        <f>1/26</f>
        <v>3.8461538461538464E-2</v>
      </c>
      <c r="E197" t="s">
        <v>529</v>
      </c>
      <c r="F197">
        <f>2/11</f>
        <v>0.18181818181818182</v>
      </c>
      <c r="G197" t="s">
        <v>113</v>
      </c>
      <c r="H197">
        <f>1/6</f>
        <v>0.16666666666666666</v>
      </c>
      <c r="I197" t="s">
        <v>115</v>
      </c>
      <c r="J197">
        <f>1/9</f>
        <v>0.1111111111111111</v>
      </c>
      <c r="K197" t="s">
        <v>465</v>
      </c>
      <c r="L197">
        <f>1/13</f>
        <v>7.6923076923076927E-2</v>
      </c>
      <c r="M197" t="s">
        <v>117</v>
      </c>
      <c r="N197">
        <f>1/41</f>
        <v>2.4390243902439025E-2</v>
      </c>
      <c r="O197" t="s">
        <v>464</v>
      </c>
      <c r="P197">
        <f>1/12</f>
        <v>8.3333333333333329E-2</v>
      </c>
      <c r="Q197" t="s">
        <v>118</v>
      </c>
      <c r="R197">
        <f>1/34</f>
        <v>2.9411764705882353E-2</v>
      </c>
      <c r="S197" t="s">
        <v>121</v>
      </c>
      <c r="T197">
        <f>1/34</f>
        <v>2.9411764705882353E-2</v>
      </c>
      <c r="U197" t="s">
        <v>122</v>
      </c>
      <c r="V197">
        <f>1/34</f>
        <v>2.9411764705882353E-2</v>
      </c>
      <c r="W197" t="s">
        <v>530</v>
      </c>
      <c r="X197">
        <f>1/34</f>
        <v>2.9411764705882353E-2</v>
      </c>
      <c r="Y197">
        <v>0</v>
      </c>
      <c r="AA197">
        <v>0</v>
      </c>
      <c r="AC197" s="132">
        <f t="shared" si="276"/>
        <v>7.2759201003625165E-2</v>
      </c>
      <c r="AD197" t="s">
        <v>531</v>
      </c>
      <c r="AE197">
        <f>1/51</f>
        <v>1.9607843137254902E-2</v>
      </c>
      <c r="AF197" t="s">
        <v>83</v>
      </c>
      <c r="AG197">
        <f>2/17</f>
        <v>0.11764705882352941</v>
      </c>
      <c r="AH197" t="s">
        <v>84</v>
      </c>
      <c r="AI197">
        <f>1/11</f>
        <v>9.0909090909090912E-2</v>
      </c>
      <c r="AJ197" t="s">
        <v>85</v>
      </c>
      <c r="AK197">
        <f>1/17</f>
        <v>5.8823529411764705E-2</v>
      </c>
      <c r="AL197" t="s">
        <v>532</v>
      </c>
      <c r="AM197">
        <f>1/41</f>
        <v>2.4390243902439025E-2</v>
      </c>
      <c r="AN197" t="s">
        <v>86</v>
      </c>
      <c r="AO197">
        <f>1/21</f>
        <v>4.7619047619047616E-2</v>
      </c>
      <c r="AP197" t="s">
        <v>88</v>
      </c>
      <c r="AQ197">
        <f>1/34</f>
        <v>2.9411764705882353E-2</v>
      </c>
      <c r="AR197" t="s">
        <v>89</v>
      </c>
      <c r="AS197">
        <f>1/34</f>
        <v>2.9411764705882353E-2</v>
      </c>
      <c r="AT197" t="s">
        <v>90</v>
      </c>
      <c r="AU197">
        <f>1/51</f>
        <v>1.9607843137254902E-2</v>
      </c>
      <c r="AV197" t="s">
        <v>91</v>
      </c>
      <c r="AW197">
        <f>1/34</f>
        <v>2.9411764705882353E-2</v>
      </c>
      <c r="AX197" t="s">
        <v>92</v>
      </c>
      <c r="AY197">
        <f>1/51</f>
        <v>1.9607843137254902E-2</v>
      </c>
      <c r="AZ197">
        <v>0</v>
      </c>
      <c r="BB197">
        <v>0</v>
      </c>
      <c r="BD197">
        <f>1/9</f>
        <v>0.1111111111111111</v>
      </c>
      <c r="BE197" s="132">
        <f t="shared" si="361"/>
        <v>4.4222526745025768E-2</v>
      </c>
      <c r="BF197" s="132">
        <f t="shared" si="362"/>
        <v>5.8490863874325449E-2</v>
      </c>
      <c r="BG197">
        <f t="shared" si="363"/>
        <v>0.39791011634627105</v>
      </c>
    </row>
    <row r="198" spans="1:59" x14ac:dyDescent="0.25">
      <c r="A198">
        <v>51</v>
      </c>
      <c r="B198" s="132" t="s">
        <v>5</v>
      </c>
      <c r="C198" t="s">
        <v>120</v>
      </c>
      <c r="D198">
        <f>AVERAGE(D195:D197)</f>
        <v>3.2428355957767725E-2</v>
      </c>
      <c r="E198" t="s">
        <v>529</v>
      </c>
      <c r="F198">
        <f>AVERAGE(F195:F197)</f>
        <v>0.17676767676767677</v>
      </c>
      <c r="G198" t="s">
        <v>113</v>
      </c>
      <c r="H198">
        <f>AVERAGE(H195:H197)</f>
        <v>0.16744366744366745</v>
      </c>
      <c r="I198" t="s">
        <v>115</v>
      </c>
      <c r="J198">
        <f>AVERAGE(J195:J197)</f>
        <v>0.11328976034858389</v>
      </c>
      <c r="K198" t="s">
        <v>465</v>
      </c>
      <c r="L198">
        <f>AVERAGE(L195:L197)</f>
        <v>8.1585081585081584E-2</v>
      </c>
      <c r="M198" t="s">
        <v>117</v>
      </c>
      <c r="N198">
        <f>AVERAGE(N195:N197)</f>
        <v>2.7737924438067912E-2</v>
      </c>
      <c r="O198" t="s">
        <v>464</v>
      </c>
      <c r="P198">
        <f>AVERAGE(P195:P197)</f>
        <v>8.8383838383838384E-2</v>
      </c>
      <c r="Q198" t="s">
        <v>118</v>
      </c>
      <c r="R198">
        <f>AVERAGE(R195:R197)</f>
        <v>3.4118687262703486E-2</v>
      </c>
      <c r="S198" t="s">
        <v>121</v>
      </c>
      <c r="T198">
        <f>AVERAGE(T195:T197)</f>
        <v>2.7737924438067912E-2</v>
      </c>
      <c r="U198" t="s">
        <v>122</v>
      </c>
      <c r="V198">
        <f>AVERAGE(V195:V197)</f>
        <v>2.6064084170253465E-2</v>
      </c>
      <c r="W198" t="s">
        <v>530</v>
      </c>
      <c r="X198">
        <f>AVERAGE(X195:X197)</f>
        <v>3.0754515689953282E-2</v>
      </c>
      <c r="Y198">
        <v>0</v>
      </c>
      <c r="AA198">
        <v>0</v>
      </c>
      <c r="AC198" s="132">
        <f t="shared" si="276"/>
        <v>7.3301046953241966E-2</v>
      </c>
      <c r="AD198" t="s">
        <v>531</v>
      </c>
      <c r="AE198">
        <f>AVERAGE(AE195:AE197)</f>
        <v>2.2875816993464054E-2</v>
      </c>
      <c r="AF198" t="s">
        <v>83</v>
      </c>
      <c r="AG198">
        <f>AVERAGE(AG195:AG197)</f>
        <v>0.12850140056022408</v>
      </c>
      <c r="AH198" t="s">
        <v>84</v>
      </c>
      <c r="AI198">
        <f>AVERAGE(AI195:AI197)</f>
        <v>9.3939393939393948E-2</v>
      </c>
      <c r="AJ198" t="s">
        <v>85</v>
      </c>
      <c r="AK198">
        <f>AVERAGE(AK195:AK197)</f>
        <v>5.3708439897698211E-2</v>
      </c>
      <c r="AL198" t="s">
        <v>532</v>
      </c>
      <c r="AM198">
        <f>AVERAGE(AM195:AM197)</f>
        <v>2.2796110314044316E-2</v>
      </c>
      <c r="AN198" t="s">
        <v>86</v>
      </c>
      <c r="AO198">
        <f>AVERAGE(AO195:AO197)</f>
        <v>4.6238785369220152E-2</v>
      </c>
      <c r="AP198" t="s">
        <v>88</v>
      </c>
      <c r="AQ198">
        <f>AVERAGE(AQ195:AQ197)</f>
        <v>3.5444947209653098E-2</v>
      </c>
      <c r="AR198" t="s">
        <v>89</v>
      </c>
      <c r="AS198">
        <f>AVERAGE(AS195:AS197)</f>
        <v>2.6064084170253465E-2</v>
      </c>
      <c r="AT198" t="s">
        <v>90</v>
      </c>
      <c r="AU198">
        <f>AVERAGE(AU195:AU197)</f>
        <v>1.9641153391340763E-2</v>
      </c>
      <c r="AV198" t="s">
        <v>91</v>
      </c>
      <c r="AW198">
        <f>AVERAGE(AW195:AW197)</f>
        <v>3.4118687262703486E-2</v>
      </c>
      <c r="AX198" t="s">
        <v>92</v>
      </c>
      <c r="AY198">
        <f>AVERAGE(AY195:AY197)</f>
        <v>1.8047019802946054E-2</v>
      </c>
      <c r="AZ198">
        <v>0</v>
      </c>
      <c r="BB198">
        <v>0</v>
      </c>
      <c r="BD198">
        <f>AVERAGE(BD195:BD197)</f>
        <v>0.11574074074074074</v>
      </c>
      <c r="BE198" s="132">
        <f t="shared" si="361"/>
        <v>4.5579621719176511E-2</v>
      </c>
      <c r="BF198" s="132">
        <f t="shared" si="362"/>
        <v>5.9440334336209252E-2</v>
      </c>
      <c r="BG198">
        <f t="shared" si="363"/>
        <v>0.42342809613734422</v>
      </c>
    </row>
    <row r="199" spans="1:59" x14ac:dyDescent="0.25">
      <c r="A199">
        <v>52</v>
      </c>
      <c r="B199" s="132" t="s">
        <v>2</v>
      </c>
      <c r="C199" t="s">
        <v>189</v>
      </c>
      <c r="D199">
        <f>1/8</f>
        <v>0.125</v>
      </c>
      <c r="E199" t="s">
        <v>190</v>
      </c>
      <c r="F199">
        <f>1/15</f>
        <v>6.6666666666666666E-2</v>
      </c>
      <c r="G199" t="s">
        <v>191</v>
      </c>
      <c r="H199">
        <f>1/8</f>
        <v>0.125</v>
      </c>
      <c r="I199" t="s">
        <v>192</v>
      </c>
      <c r="J199">
        <f>1/26</f>
        <v>3.8461538461538464E-2</v>
      </c>
      <c r="K199" t="s">
        <v>193</v>
      </c>
      <c r="L199">
        <f>1/11</f>
        <v>9.0909090909090912E-2</v>
      </c>
      <c r="M199" t="s">
        <v>127</v>
      </c>
      <c r="N199">
        <f>1/34</f>
        <v>2.9411764705882353E-2</v>
      </c>
      <c r="O199" t="s">
        <v>194</v>
      </c>
      <c r="P199">
        <f>1/41</f>
        <v>2.4390243902439025E-2</v>
      </c>
      <c r="Q199" t="s">
        <v>195</v>
      </c>
      <c r="R199">
        <f>1/51</f>
        <v>1.9607843137254902E-2</v>
      </c>
      <c r="S199" t="s">
        <v>196</v>
      </c>
      <c r="T199">
        <f>1/34</f>
        <v>2.9411764705882353E-2</v>
      </c>
      <c r="U199" t="s">
        <v>197</v>
      </c>
      <c r="V199">
        <f>1/29</f>
        <v>3.4482758620689655E-2</v>
      </c>
      <c r="W199">
        <v>0</v>
      </c>
      <c r="Y199">
        <v>0</v>
      </c>
      <c r="AA199">
        <v>0</v>
      </c>
      <c r="AC199" s="132">
        <f t="shared" si="276"/>
        <v>5.8334167110944433E-2</v>
      </c>
      <c r="AD199" t="s">
        <v>151</v>
      </c>
      <c r="AE199">
        <f>1/8</f>
        <v>0.125</v>
      </c>
      <c r="AF199" t="s">
        <v>474</v>
      </c>
      <c r="AG199">
        <f>1/13</f>
        <v>7.6923076923076927E-2</v>
      </c>
      <c r="AH199" t="s">
        <v>155</v>
      </c>
      <c r="AI199">
        <f>1/9</f>
        <v>0.1111111111111111</v>
      </c>
      <c r="AJ199" t="s">
        <v>473</v>
      </c>
      <c r="AK199">
        <f>1/17</f>
        <v>5.8823529411764705E-2</v>
      </c>
      <c r="AL199" t="s">
        <v>154</v>
      </c>
      <c r="AM199">
        <f>1/29</f>
        <v>3.4482758620689655E-2</v>
      </c>
      <c r="AN199" t="s">
        <v>407</v>
      </c>
      <c r="AO199">
        <f>1/19</f>
        <v>5.2631578947368418E-2</v>
      </c>
      <c r="AP199" t="s">
        <v>156</v>
      </c>
      <c r="AQ199">
        <f>1/34</f>
        <v>2.9411764705882353E-2</v>
      </c>
      <c r="AR199" t="s">
        <v>157</v>
      </c>
      <c r="AS199">
        <f>1/51</f>
        <v>1.9607843137254902E-2</v>
      </c>
      <c r="AT199" t="s">
        <v>158</v>
      </c>
      <c r="AU199">
        <f>1/41</f>
        <v>2.4390243902439025E-2</v>
      </c>
      <c r="AV199" t="s">
        <v>159</v>
      </c>
      <c r="AW199">
        <f>1/29</f>
        <v>3.4482758620689655E-2</v>
      </c>
      <c r="AX199">
        <v>0</v>
      </c>
      <c r="AZ199">
        <v>0</v>
      </c>
      <c r="BB199">
        <v>0</v>
      </c>
      <c r="BD199">
        <f>1/6</f>
        <v>0.16666666666666666</v>
      </c>
      <c r="BE199" s="132">
        <f t="shared" si="361"/>
        <v>5.6686466538027683E-2</v>
      </c>
      <c r="BF199" s="132">
        <f t="shared" si="362"/>
        <v>5.7510316824486055E-2</v>
      </c>
      <c r="BG199">
        <f t="shared" si="363"/>
        <v>0.31687300315638778</v>
      </c>
    </row>
    <row r="200" spans="1:59" x14ac:dyDescent="0.25">
      <c r="A200">
        <v>52</v>
      </c>
      <c r="B200" s="132" t="s">
        <v>3</v>
      </c>
      <c r="C200" t="s">
        <v>189</v>
      </c>
      <c r="D200">
        <f>1/8</f>
        <v>0.125</v>
      </c>
      <c r="E200" t="s">
        <v>190</v>
      </c>
      <c r="F200">
        <f>1/26</f>
        <v>3.8461538461538464E-2</v>
      </c>
      <c r="G200" t="s">
        <v>191</v>
      </c>
      <c r="H200">
        <f>2/17</f>
        <v>0.11764705882352941</v>
      </c>
      <c r="I200" t="s">
        <v>192</v>
      </c>
      <c r="J200">
        <f>1/23</f>
        <v>4.3478260869565216E-2</v>
      </c>
      <c r="K200" t="s">
        <v>193</v>
      </c>
      <c r="L200">
        <f>1/10</f>
        <v>0.1</v>
      </c>
      <c r="M200" t="s">
        <v>127</v>
      </c>
      <c r="N200">
        <f>1/34</f>
        <v>2.9411764705882353E-2</v>
      </c>
      <c r="O200" t="s">
        <v>194</v>
      </c>
      <c r="P200">
        <f>1/51</f>
        <v>1.9607843137254902E-2</v>
      </c>
      <c r="Q200" t="s">
        <v>195</v>
      </c>
      <c r="R200">
        <f>1/41</f>
        <v>2.4390243902439025E-2</v>
      </c>
      <c r="S200" t="s">
        <v>196</v>
      </c>
      <c r="T200">
        <f>1/34</f>
        <v>2.9411764705882353E-2</v>
      </c>
      <c r="U200" t="s">
        <v>197</v>
      </c>
      <c r="V200">
        <f>1/41</f>
        <v>2.4390243902439025E-2</v>
      </c>
      <c r="W200">
        <v>0</v>
      </c>
      <c r="Y200">
        <v>0</v>
      </c>
      <c r="AA200">
        <v>0</v>
      </c>
      <c r="AC200" s="132">
        <f t="shared" si="276"/>
        <v>5.5179871850853067E-2</v>
      </c>
      <c r="AD200" t="s">
        <v>151</v>
      </c>
      <c r="AE200">
        <f>1/9</f>
        <v>0.1111111111111111</v>
      </c>
      <c r="AF200" t="s">
        <v>474</v>
      </c>
      <c r="AG200">
        <f>1/13</f>
        <v>7.6923076923076927E-2</v>
      </c>
      <c r="AH200" t="s">
        <v>155</v>
      </c>
      <c r="AI200">
        <f>1/10</f>
        <v>0.1</v>
      </c>
      <c r="AJ200" t="s">
        <v>473</v>
      </c>
      <c r="AK200">
        <f>1/26</f>
        <v>3.8461538461538464E-2</v>
      </c>
      <c r="AL200" t="s">
        <v>154</v>
      </c>
      <c r="AM200">
        <f>1/26</f>
        <v>3.8461538461538464E-2</v>
      </c>
      <c r="AN200" t="s">
        <v>407</v>
      </c>
      <c r="AO200">
        <f>1/21</f>
        <v>4.7619047619047616E-2</v>
      </c>
      <c r="AP200" t="s">
        <v>156</v>
      </c>
      <c r="AQ200">
        <f>1/26</f>
        <v>3.8461538461538464E-2</v>
      </c>
      <c r="AR200" t="s">
        <v>157</v>
      </c>
      <c r="AS200">
        <f>1/51</f>
        <v>1.9607843137254902E-2</v>
      </c>
      <c r="AT200" t="s">
        <v>158</v>
      </c>
      <c r="AU200">
        <f>1/34</f>
        <v>2.9411764705882353E-2</v>
      </c>
      <c r="AV200" t="s">
        <v>159</v>
      </c>
      <c r="AW200">
        <f>1/26</f>
        <v>3.8461538461538464E-2</v>
      </c>
      <c r="AX200">
        <v>0</v>
      </c>
      <c r="AZ200">
        <v>0</v>
      </c>
      <c r="BB200">
        <v>0</v>
      </c>
      <c r="BD200">
        <f>2/11</f>
        <v>0.18181818181818182</v>
      </c>
      <c r="BE200" s="132">
        <f t="shared" si="361"/>
        <v>5.385189973425266E-2</v>
      </c>
      <c r="BF200" s="132">
        <f t="shared" si="362"/>
        <v>5.4515885792552864E-2</v>
      </c>
      <c r="BG200">
        <f t="shared" si="363"/>
        <v>0.27213589766923918</v>
      </c>
    </row>
    <row r="201" spans="1:59" x14ac:dyDescent="0.25">
      <c r="A201">
        <v>52</v>
      </c>
      <c r="B201" s="132" t="s">
        <v>4</v>
      </c>
      <c r="C201" t="s">
        <v>189</v>
      </c>
      <c r="D201">
        <f>1/8</f>
        <v>0.125</v>
      </c>
      <c r="E201" t="s">
        <v>190</v>
      </c>
      <c r="F201">
        <f>1/17</f>
        <v>5.8823529411764705E-2</v>
      </c>
      <c r="G201" t="s">
        <v>191</v>
      </c>
      <c r="H201">
        <f>2/17</f>
        <v>0.11764705882352941</v>
      </c>
      <c r="I201" t="s">
        <v>192</v>
      </c>
      <c r="J201">
        <f>1/34</f>
        <v>2.9411764705882353E-2</v>
      </c>
      <c r="K201" t="s">
        <v>193</v>
      </c>
      <c r="L201">
        <f>1/11</f>
        <v>9.0909090909090912E-2</v>
      </c>
      <c r="M201" t="s">
        <v>127</v>
      </c>
      <c r="N201">
        <f>1/34</f>
        <v>2.9411764705882353E-2</v>
      </c>
      <c r="O201" t="s">
        <v>194</v>
      </c>
      <c r="P201">
        <f>1/34</f>
        <v>2.9411764705882353E-2</v>
      </c>
      <c r="Q201" t="s">
        <v>195</v>
      </c>
      <c r="R201">
        <f>1/34</f>
        <v>2.9411764705882353E-2</v>
      </c>
      <c r="S201" t="s">
        <v>196</v>
      </c>
      <c r="T201">
        <f>1/21</f>
        <v>4.7619047619047616E-2</v>
      </c>
      <c r="U201" t="s">
        <v>197</v>
      </c>
      <c r="V201">
        <f>1/26</f>
        <v>3.8461538461538464E-2</v>
      </c>
      <c r="W201">
        <v>0</v>
      </c>
      <c r="Y201">
        <v>0</v>
      </c>
      <c r="AA201">
        <v>0</v>
      </c>
      <c r="AC201" s="132">
        <f t="shared" si="276"/>
        <v>5.9610732404850056E-2</v>
      </c>
      <c r="AD201" t="s">
        <v>151</v>
      </c>
      <c r="AE201">
        <f>1/9</f>
        <v>0.1111111111111111</v>
      </c>
      <c r="AF201" t="s">
        <v>474</v>
      </c>
      <c r="AG201">
        <f>1/13</f>
        <v>7.6923076923076927E-2</v>
      </c>
      <c r="AH201" t="s">
        <v>155</v>
      </c>
      <c r="AI201">
        <f>1/10</f>
        <v>0.1</v>
      </c>
      <c r="AJ201" t="s">
        <v>473</v>
      </c>
      <c r="AK201">
        <f>1/21</f>
        <v>4.7619047619047616E-2</v>
      </c>
      <c r="AL201" t="s">
        <v>154</v>
      </c>
      <c r="AM201">
        <f>1/21</f>
        <v>4.7619047619047616E-2</v>
      </c>
      <c r="AN201" t="s">
        <v>407</v>
      </c>
      <c r="AO201">
        <f>1/21</f>
        <v>4.7619047619047616E-2</v>
      </c>
      <c r="AP201" t="s">
        <v>156</v>
      </c>
      <c r="AQ201">
        <f>1/17</f>
        <v>5.8823529411764705E-2</v>
      </c>
      <c r="AR201" t="s">
        <v>157</v>
      </c>
      <c r="AS201">
        <f>1/41</f>
        <v>2.4390243902439025E-2</v>
      </c>
      <c r="AT201" t="s">
        <v>158</v>
      </c>
      <c r="AU201">
        <f>1/26</f>
        <v>3.8461538461538464E-2</v>
      </c>
      <c r="AV201" t="s">
        <v>159</v>
      </c>
      <c r="AW201">
        <f>1/26</f>
        <v>3.8461538461538464E-2</v>
      </c>
      <c r="AX201">
        <v>0</v>
      </c>
      <c r="AZ201">
        <v>0</v>
      </c>
      <c r="BB201">
        <v>0</v>
      </c>
      <c r="BD201">
        <f>2/13</f>
        <v>0.15384615384615385</v>
      </c>
      <c r="BE201" s="132">
        <f t="shared" si="361"/>
        <v>5.9102818112861145E-2</v>
      </c>
      <c r="BF201" s="132">
        <f t="shared" si="362"/>
        <v>5.9356775258855611E-2</v>
      </c>
      <c r="BG201">
        <f t="shared" si="363"/>
        <v>0.34098165902326594</v>
      </c>
    </row>
    <row r="202" spans="1:59" x14ac:dyDescent="0.25">
      <c r="A202">
        <v>52</v>
      </c>
      <c r="B202" s="132" t="s">
        <v>5</v>
      </c>
      <c r="C202" t="s">
        <v>189</v>
      </c>
      <c r="D202">
        <f>AVERAGE(D199:D201)</f>
        <v>0.125</v>
      </c>
      <c r="E202" t="s">
        <v>190</v>
      </c>
      <c r="F202">
        <f>AVERAGE(F199:F201)</f>
        <v>5.4650578179989945E-2</v>
      </c>
      <c r="G202" t="s">
        <v>191</v>
      </c>
      <c r="H202">
        <f>AVERAGE(H199:H201)</f>
        <v>0.12009803921568628</v>
      </c>
      <c r="I202" t="s">
        <v>192</v>
      </c>
      <c r="J202">
        <f>AVERAGE(J199:J201)</f>
        <v>3.7117188012328682E-2</v>
      </c>
      <c r="K202" t="s">
        <v>193</v>
      </c>
      <c r="L202">
        <f>AVERAGE(L199:L201)</f>
        <v>9.3939393939393948E-2</v>
      </c>
      <c r="M202" t="s">
        <v>127</v>
      </c>
      <c r="N202">
        <f>AVERAGE(N199:N201)</f>
        <v>2.9411764705882349E-2</v>
      </c>
      <c r="O202" t="s">
        <v>194</v>
      </c>
      <c r="P202">
        <f>AVERAGE(P199:P201)</f>
        <v>2.446995058185876E-2</v>
      </c>
      <c r="Q202" t="s">
        <v>195</v>
      </c>
      <c r="R202">
        <f>AVERAGE(R199:R201)</f>
        <v>2.446995058185876E-2</v>
      </c>
      <c r="S202" t="s">
        <v>196</v>
      </c>
      <c r="T202">
        <f>AVERAGE(T199:T201)</f>
        <v>3.5480859010270774E-2</v>
      </c>
      <c r="U202" t="s">
        <v>197</v>
      </c>
      <c r="V202">
        <f>AVERAGE(V199:V201)</f>
        <v>3.2444846994889052E-2</v>
      </c>
      <c r="W202">
        <v>0</v>
      </c>
      <c r="Y202">
        <v>0</v>
      </c>
      <c r="AA202">
        <v>0</v>
      </c>
      <c r="AC202" s="132">
        <f t="shared" si="276"/>
        <v>5.7708257122215847E-2</v>
      </c>
      <c r="AD202" t="s">
        <v>151</v>
      </c>
      <c r="AE202">
        <f>AVERAGE(AE199:AE201)</f>
        <v>0.11574074074074074</v>
      </c>
      <c r="AF202" t="s">
        <v>474</v>
      </c>
      <c r="AG202">
        <f>AVERAGE(AG199:AG201)</f>
        <v>7.6923076923076927E-2</v>
      </c>
      <c r="AH202" t="s">
        <v>155</v>
      </c>
      <c r="AI202">
        <f>AVERAGE(AI199:AI201)</f>
        <v>0.1037037037037037</v>
      </c>
      <c r="AJ202" t="s">
        <v>473</v>
      </c>
      <c r="AK202">
        <f>AVERAGE(AK199:AK201)</f>
        <v>4.830137183078359E-2</v>
      </c>
      <c r="AL202" t="s">
        <v>154</v>
      </c>
      <c r="AM202">
        <f>AVERAGE(AM199:AM201)</f>
        <v>4.0187781567091914E-2</v>
      </c>
      <c r="AN202" t="s">
        <v>407</v>
      </c>
      <c r="AO202">
        <f>AVERAGE(AO199:AO201)</f>
        <v>4.928989139515455E-2</v>
      </c>
      <c r="AP202" t="s">
        <v>156</v>
      </c>
      <c r="AQ202">
        <f>AVERAGE(AQ199:AQ201)</f>
        <v>4.2232277526395169E-2</v>
      </c>
      <c r="AR202" t="s">
        <v>157</v>
      </c>
      <c r="AS202">
        <f>AVERAGE(AS199:AS201)</f>
        <v>2.1201976725649607E-2</v>
      </c>
      <c r="AT202" t="s">
        <v>158</v>
      </c>
      <c r="AU202">
        <f>AVERAGE(AU199:AU201)</f>
        <v>3.0754515689953282E-2</v>
      </c>
      <c r="AV202" t="s">
        <v>159</v>
      </c>
      <c r="AW202">
        <f>AVERAGE(AW199:AW201)</f>
        <v>3.7135278514588858E-2</v>
      </c>
      <c r="AX202">
        <v>0</v>
      </c>
      <c r="AZ202">
        <v>0</v>
      </c>
      <c r="BB202">
        <v>0</v>
      </c>
      <c r="BD202">
        <f>AVERAGE(BD199:BD201)</f>
        <v>0.16744366744366745</v>
      </c>
      <c r="BE202" s="132">
        <f t="shared" si="361"/>
        <v>5.654706146171383E-2</v>
      </c>
      <c r="BF202" s="132">
        <f t="shared" si="362"/>
        <v>5.7127659291964838E-2</v>
      </c>
      <c r="BG202">
        <f t="shared" si="363"/>
        <v>0.30999685328296422</v>
      </c>
    </row>
    <row r="203" spans="1:59" x14ac:dyDescent="0.25">
      <c r="A203">
        <v>53</v>
      </c>
      <c r="B203" s="132" t="s">
        <v>2</v>
      </c>
      <c r="C203" t="s">
        <v>236</v>
      </c>
      <c r="D203">
        <f>1/7</f>
        <v>0.14285714285714285</v>
      </c>
      <c r="E203" t="s">
        <v>419</v>
      </c>
      <c r="F203">
        <f>2/11</f>
        <v>0.18181818181818182</v>
      </c>
      <c r="G203" t="s">
        <v>237</v>
      </c>
      <c r="H203">
        <f>2/9</f>
        <v>0.22222222222222221</v>
      </c>
      <c r="I203" t="s">
        <v>238</v>
      </c>
      <c r="J203">
        <f>1/10</f>
        <v>0.1</v>
      </c>
      <c r="K203" t="s">
        <v>240</v>
      </c>
      <c r="L203">
        <f>1/17</f>
        <v>5.8823529411764705E-2</v>
      </c>
      <c r="M203" t="s">
        <v>239</v>
      </c>
      <c r="N203">
        <f>1/12</f>
        <v>8.3333333333333329E-2</v>
      </c>
      <c r="O203" t="s">
        <v>241</v>
      </c>
      <c r="P203">
        <f>1/15</f>
        <v>6.6666666666666666E-2</v>
      </c>
      <c r="Q203" t="s">
        <v>242</v>
      </c>
      <c r="R203">
        <f>1/51</f>
        <v>1.9607843137254902E-2</v>
      </c>
      <c r="S203" t="s">
        <v>502</v>
      </c>
      <c r="T203">
        <f>1/41</f>
        <v>2.4390243902439025E-2</v>
      </c>
      <c r="U203" t="s">
        <v>244</v>
      </c>
      <c r="V203">
        <f>1/41</f>
        <v>2.4390243902439025E-2</v>
      </c>
      <c r="W203" t="s">
        <v>245</v>
      </c>
      <c r="X203">
        <f>1/41</f>
        <v>2.4390243902439025E-2</v>
      </c>
      <c r="Y203">
        <v>0</v>
      </c>
      <c r="AA203">
        <v>0</v>
      </c>
      <c r="AC203" s="132">
        <f t="shared" si="276"/>
        <v>8.6227241013989431E-2</v>
      </c>
      <c r="AD203" t="s">
        <v>533</v>
      </c>
      <c r="AE203">
        <f>1/34</f>
        <v>2.9411764705882353E-2</v>
      </c>
      <c r="AF203" t="s">
        <v>291</v>
      </c>
      <c r="AG203">
        <f>1/10</f>
        <v>0.1</v>
      </c>
      <c r="AH203" t="s">
        <v>288</v>
      </c>
      <c r="AI203">
        <f>1/10</f>
        <v>0.1</v>
      </c>
      <c r="AJ203" t="s">
        <v>293</v>
      </c>
      <c r="AK203">
        <f>1/15</f>
        <v>6.6666666666666666E-2</v>
      </c>
      <c r="AL203" t="s">
        <v>294</v>
      </c>
      <c r="AM203">
        <f>1/23</f>
        <v>4.3478260869565216E-2</v>
      </c>
      <c r="AN203" t="s">
        <v>296</v>
      </c>
      <c r="AO203">
        <f>1/34</f>
        <v>2.9411764705882353E-2</v>
      </c>
      <c r="AP203" t="s">
        <v>292</v>
      </c>
      <c r="AQ203">
        <f>1/10</f>
        <v>0.1</v>
      </c>
      <c r="AR203" t="s">
        <v>297</v>
      </c>
      <c r="AS203">
        <f>1/67</f>
        <v>1.4925373134328358E-2</v>
      </c>
      <c r="AT203" t="s">
        <v>299</v>
      </c>
      <c r="AU203">
        <f>1/67</f>
        <v>1.4925373134328358E-2</v>
      </c>
      <c r="AV203" t="s">
        <v>290</v>
      </c>
      <c r="AW203">
        <f>1/67</f>
        <v>1.4925373134328358E-2</v>
      </c>
      <c r="AX203" t="s">
        <v>300</v>
      </c>
      <c r="AY203">
        <f>1/67</f>
        <v>1.4925373134328358E-2</v>
      </c>
      <c r="AZ203">
        <v>0</v>
      </c>
      <c r="BB203">
        <v>0</v>
      </c>
      <c r="BD203">
        <f>1/9</f>
        <v>0.1111111111111111</v>
      </c>
      <c r="BE203" s="132">
        <f t="shared" si="361"/>
        <v>4.8060904498664556E-2</v>
      </c>
      <c r="BF203" s="132">
        <f t="shared" si="362"/>
        <v>6.7144072756327E-2</v>
      </c>
      <c r="BG203">
        <f t="shared" si="363"/>
        <v>0.58828071175030505</v>
      </c>
    </row>
    <row r="204" spans="1:59" x14ac:dyDescent="0.25">
      <c r="A204">
        <v>53</v>
      </c>
      <c r="B204" s="132" t="s">
        <v>3</v>
      </c>
      <c r="C204" t="s">
        <v>236</v>
      </c>
      <c r="D204">
        <f>1/7</f>
        <v>0.14285714285714285</v>
      </c>
      <c r="E204" t="s">
        <v>419</v>
      </c>
      <c r="F204">
        <f>2/11</f>
        <v>0.18181818181818182</v>
      </c>
      <c r="G204" t="s">
        <v>237</v>
      </c>
      <c r="H204">
        <f>2/9</f>
        <v>0.22222222222222221</v>
      </c>
      <c r="I204" t="s">
        <v>238</v>
      </c>
      <c r="J204">
        <f>1/9</f>
        <v>0.1111111111111111</v>
      </c>
      <c r="K204" t="s">
        <v>240</v>
      </c>
      <c r="L204">
        <f>1/17</f>
        <v>5.8823529411764705E-2</v>
      </c>
      <c r="M204" t="s">
        <v>239</v>
      </c>
      <c r="N204">
        <f>1/11</f>
        <v>9.0909090909090912E-2</v>
      </c>
      <c r="O204" t="s">
        <v>241</v>
      </c>
      <c r="P204">
        <f>1/11</f>
        <v>9.0909090909090912E-2</v>
      </c>
      <c r="Q204" t="s">
        <v>242</v>
      </c>
      <c r="R204">
        <f>1/26</f>
        <v>3.8461538461538464E-2</v>
      </c>
      <c r="S204" t="s">
        <v>502</v>
      </c>
      <c r="T204">
        <f>1/34</f>
        <v>2.9411764705882353E-2</v>
      </c>
      <c r="U204" t="s">
        <v>244</v>
      </c>
      <c r="V204">
        <f>1/41</f>
        <v>2.4390243902439025E-2</v>
      </c>
      <c r="W204" t="s">
        <v>245</v>
      </c>
      <c r="X204">
        <f>1/26</f>
        <v>3.8461538461538464E-2</v>
      </c>
      <c r="Y204">
        <v>0</v>
      </c>
      <c r="AA204">
        <v>0</v>
      </c>
      <c r="AC204" s="132">
        <f t="shared" si="276"/>
        <v>9.357958679727299E-2</v>
      </c>
      <c r="AD204" t="s">
        <v>533</v>
      </c>
      <c r="AE204">
        <f>1/23</f>
        <v>4.3478260869565216E-2</v>
      </c>
      <c r="AF204" t="s">
        <v>291</v>
      </c>
      <c r="AG204">
        <f>1/11</f>
        <v>9.0909090909090912E-2</v>
      </c>
      <c r="AH204" t="s">
        <v>288</v>
      </c>
      <c r="AI204">
        <f>1/12</f>
        <v>8.3333333333333329E-2</v>
      </c>
      <c r="AJ204" t="s">
        <v>293</v>
      </c>
      <c r="AK204">
        <f>1/15</f>
        <v>6.6666666666666666E-2</v>
      </c>
      <c r="AL204" t="s">
        <v>294</v>
      </c>
      <c r="AM204">
        <f>1/26</f>
        <v>3.8461538461538464E-2</v>
      </c>
      <c r="AN204" t="s">
        <v>296</v>
      </c>
      <c r="AO204">
        <f>1/51</f>
        <v>1.9607843137254902E-2</v>
      </c>
      <c r="AP204" t="s">
        <v>292</v>
      </c>
      <c r="AQ204">
        <f>1/11</f>
        <v>9.0909090909090912E-2</v>
      </c>
      <c r="AR204" t="s">
        <v>297</v>
      </c>
      <c r="AS204">
        <f>1/67</f>
        <v>1.4925373134328358E-2</v>
      </c>
      <c r="AT204" t="s">
        <v>299</v>
      </c>
      <c r="AU204">
        <f>1/81</f>
        <v>1.2345679012345678E-2</v>
      </c>
      <c r="AV204" t="s">
        <v>290</v>
      </c>
      <c r="AW204">
        <f>1/67</f>
        <v>1.4925373134328358E-2</v>
      </c>
      <c r="AX204" t="s">
        <v>300</v>
      </c>
      <c r="AY204">
        <f>1/51</f>
        <v>1.9607843137254902E-2</v>
      </c>
      <c r="AZ204">
        <v>0</v>
      </c>
      <c r="BB204">
        <v>0</v>
      </c>
      <c r="BD204">
        <f>2/19</f>
        <v>0.10526315789473684</v>
      </c>
      <c r="BE204" s="132">
        <f t="shared" si="361"/>
        <v>4.5015462973163417E-2</v>
      </c>
      <c r="BF204" s="132">
        <f t="shared" si="362"/>
        <v>6.9297524885218204E-2</v>
      </c>
      <c r="BG204">
        <f t="shared" si="363"/>
        <v>0.62980870536953715</v>
      </c>
    </row>
    <row r="205" spans="1:59" x14ac:dyDescent="0.25">
      <c r="A205">
        <v>53</v>
      </c>
      <c r="B205" s="132" t="s">
        <v>4</v>
      </c>
      <c r="C205" t="s">
        <v>236</v>
      </c>
      <c r="D205">
        <f>1/7</f>
        <v>0.14285714285714285</v>
      </c>
      <c r="E205" t="s">
        <v>419</v>
      </c>
      <c r="F205">
        <f>2/11</f>
        <v>0.18181818181818182</v>
      </c>
      <c r="G205" t="s">
        <v>237</v>
      </c>
      <c r="H205">
        <f>2/9</f>
        <v>0.22222222222222221</v>
      </c>
      <c r="I205" t="s">
        <v>238</v>
      </c>
      <c r="J205">
        <f>1/9</f>
        <v>0.1111111111111111</v>
      </c>
      <c r="K205" t="s">
        <v>240</v>
      </c>
      <c r="L205">
        <f>1/15</f>
        <v>6.6666666666666666E-2</v>
      </c>
      <c r="M205" t="s">
        <v>239</v>
      </c>
      <c r="N205">
        <f>1/11</f>
        <v>9.0909090909090912E-2</v>
      </c>
      <c r="O205" t="s">
        <v>241</v>
      </c>
      <c r="P205">
        <f>1/12</f>
        <v>8.3333333333333329E-2</v>
      </c>
      <c r="Q205" t="s">
        <v>242</v>
      </c>
      <c r="R205">
        <f>1/41</f>
        <v>2.4390243902439025E-2</v>
      </c>
      <c r="S205" t="s">
        <v>502</v>
      </c>
      <c r="T205">
        <f>1/26</f>
        <v>3.8461538461538464E-2</v>
      </c>
      <c r="U205" t="s">
        <v>244</v>
      </c>
      <c r="V205">
        <f>1/34</f>
        <v>2.9411764705882353E-2</v>
      </c>
      <c r="W205" t="s">
        <v>245</v>
      </c>
      <c r="X205">
        <f>1/26</f>
        <v>3.8461538461538464E-2</v>
      </c>
      <c r="Y205">
        <v>0</v>
      </c>
      <c r="AA205">
        <v>0</v>
      </c>
      <c r="AC205" s="132">
        <f t="shared" si="276"/>
        <v>9.3603894040831567E-2</v>
      </c>
      <c r="AD205" t="s">
        <v>533</v>
      </c>
      <c r="AE205">
        <f>1/26</f>
        <v>3.8461538461538464E-2</v>
      </c>
      <c r="AF205" t="s">
        <v>291</v>
      </c>
      <c r="AG205">
        <f>1/11</f>
        <v>9.0909090909090912E-2</v>
      </c>
      <c r="AH205" t="s">
        <v>288</v>
      </c>
      <c r="AI205">
        <f>1/13</f>
        <v>7.6923076923076927E-2</v>
      </c>
      <c r="AJ205" t="s">
        <v>293</v>
      </c>
      <c r="AK205">
        <f>1/15</f>
        <v>6.6666666666666666E-2</v>
      </c>
      <c r="AL205" t="s">
        <v>294</v>
      </c>
      <c r="AM205">
        <f>1/21</f>
        <v>4.7619047619047616E-2</v>
      </c>
      <c r="AN205" t="s">
        <v>296</v>
      </c>
      <c r="AO205">
        <f>1/21</f>
        <v>4.7619047619047616E-2</v>
      </c>
      <c r="AP205" t="s">
        <v>292</v>
      </c>
      <c r="AQ205">
        <f>1/13</f>
        <v>7.6923076923076927E-2</v>
      </c>
      <c r="AR205" t="s">
        <v>297</v>
      </c>
      <c r="AS205">
        <f>1/41</f>
        <v>2.4390243902439025E-2</v>
      </c>
      <c r="AT205" t="s">
        <v>299</v>
      </c>
      <c r="AU205">
        <f>1/51</f>
        <v>1.9607843137254902E-2</v>
      </c>
      <c r="AV205" t="s">
        <v>290</v>
      </c>
      <c r="AW205">
        <f>1/26</f>
        <v>3.8461538461538464E-2</v>
      </c>
      <c r="AX205" t="s">
        <v>300</v>
      </c>
      <c r="AY205">
        <f>1/34</f>
        <v>2.9411764705882353E-2</v>
      </c>
      <c r="AZ205">
        <v>0</v>
      </c>
      <c r="BB205">
        <v>0</v>
      </c>
      <c r="BD205">
        <f>1/10</f>
        <v>0.1</v>
      </c>
      <c r="BE205" s="132">
        <f t="shared" si="361"/>
        <v>5.0635721393514535E-2</v>
      </c>
      <c r="BF205" s="132">
        <f t="shared" si="362"/>
        <v>7.2119807717173051E-2</v>
      </c>
      <c r="BG205">
        <f t="shared" si="363"/>
        <v>0.68663576977780716</v>
      </c>
    </row>
    <row r="206" spans="1:59" x14ac:dyDescent="0.25">
      <c r="A206">
        <v>53</v>
      </c>
      <c r="B206" s="132" t="s">
        <v>5</v>
      </c>
      <c r="C206" t="s">
        <v>236</v>
      </c>
      <c r="D206">
        <f>AVERAGE(D203:D205)</f>
        <v>0.14285714285714285</v>
      </c>
      <c r="E206" t="s">
        <v>419</v>
      </c>
      <c r="F206">
        <f>AVERAGE(F203:F205)</f>
        <v>0.1818181818181818</v>
      </c>
      <c r="G206" t="s">
        <v>237</v>
      </c>
      <c r="H206">
        <f>AVERAGE(H203:H205)</f>
        <v>0.22222222222222221</v>
      </c>
      <c r="I206" t="s">
        <v>238</v>
      </c>
      <c r="J206">
        <f>AVERAGE(J203:J205)</f>
        <v>0.1074074074074074</v>
      </c>
      <c r="K206" t="s">
        <v>240</v>
      </c>
      <c r="L206">
        <f>AVERAGE(L203:L205)</f>
        <v>6.143790849673203E-2</v>
      </c>
      <c r="M206" t="s">
        <v>239</v>
      </c>
      <c r="N206">
        <f>AVERAGE(N203:N205)</f>
        <v>8.8383838383838384E-2</v>
      </c>
      <c r="O206" t="s">
        <v>241</v>
      </c>
      <c r="P206">
        <f>AVERAGE(P203:P205)</f>
        <v>8.0303030303030307E-2</v>
      </c>
      <c r="Q206" t="s">
        <v>242</v>
      </c>
      <c r="R206">
        <f>AVERAGE(R203:R205)</f>
        <v>2.7486541833744133E-2</v>
      </c>
      <c r="S206" t="s">
        <v>502</v>
      </c>
      <c r="T206">
        <f>AVERAGE(T203:T205)</f>
        <v>3.0754515689953282E-2</v>
      </c>
      <c r="U206" t="s">
        <v>244</v>
      </c>
      <c r="V206">
        <f>AVERAGE(V203:V205)</f>
        <v>2.6064084170253465E-2</v>
      </c>
      <c r="W206" t="s">
        <v>245</v>
      </c>
      <c r="X206">
        <f>AVERAGE(X203:X205)</f>
        <v>3.3771106941838651E-2</v>
      </c>
      <c r="Y206">
        <v>0</v>
      </c>
      <c r="AA206">
        <v>0</v>
      </c>
      <c r="AC206" s="132">
        <f t="shared" si="276"/>
        <v>9.1136907284031329E-2</v>
      </c>
      <c r="AD206" t="s">
        <v>533</v>
      </c>
      <c r="AE206">
        <f>AVERAGE(AE203:AE205)</f>
        <v>3.7117188012328682E-2</v>
      </c>
      <c r="AF206" t="s">
        <v>291</v>
      </c>
      <c r="AG206">
        <f>AVERAGE(AG203:AG205)</f>
        <v>9.3939393939393948E-2</v>
      </c>
      <c r="AH206" t="s">
        <v>288</v>
      </c>
      <c r="AI206">
        <f>AVERAGE(AI203:AI205)</f>
        <v>8.6752136752136763E-2</v>
      </c>
      <c r="AJ206" t="s">
        <v>293</v>
      </c>
      <c r="AK206">
        <f>AVERAGE(AK203:AK205)</f>
        <v>6.6666666666666666E-2</v>
      </c>
      <c r="AL206" t="s">
        <v>294</v>
      </c>
      <c r="AM206">
        <f>AVERAGE(AM203:AM205)</f>
        <v>4.3186282316717096E-2</v>
      </c>
      <c r="AN206" t="s">
        <v>296</v>
      </c>
      <c r="AO206">
        <f>AVERAGE(AO203:AO205)</f>
        <v>3.2212885154061621E-2</v>
      </c>
      <c r="AP206" t="s">
        <v>292</v>
      </c>
      <c r="AQ206">
        <f>AVERAGE(AQ203:AQ205)</f>
        <v>8.9277389277389277E-2</v>
      </c>
      <c r="AR206" t="s">
        <v>297</v>
      </c>
      <c r="AS206">
        <f>AVERAGE(AS203:AS205)</f>
        <v>1.8080330057031913E-2</v>
      </c>
      <c r="AT206" t="s">
        <v>299</v>
      </c>
      <c r="AU206">
        <f>AVERAGE(AU203:AU205)</f>
        <v>1.5626298427976314E-2</v>
      </c>
      <c r="AV206" t="s">
        <v>290</v>
      </c>
      <c r="AW206">
        <f>AVERAGE(AW203:AW205)</f>
        <v>2.2770761576731729E-2</v>
      </c>
      <c r="AX206" t="s">
        <v>300</v>
      </c>
      <c r="AY206">
        <f>AVERAGE(AY203:AY205)</f>
        <v>2.1314993659155207E-2</v>
      </c>
      <c r="AZ206">
        <v>0</v>
      </c>
      <c r="BB206">
        <v>0</v>
      </c>
      <c r="BD206">
        <f>AVERAGE(BD203:BD205)</f>
        <v>0.10545808966861599</v>
      </c>
      <c r="BE206" s="132">
        <f t="shared" si="361"/>
        <v>4.7904029621780836E-2</v>
      </c>
      <c r="BF206" s="132">
        <f t="shared" si="362"/>
        <v>6.9520468452906076E-2</v>
      </c>
      <c r="BG206">
        <f t="shared" si="363"/>
        <v>0.63490839563254964</v>
      </c>
    </row>
    <row r="207" spans="1:59" x14ac:dyDescent="0.25">
      <c r="A207">
        <v>54</v>
      </c>
      <c r="B207" s="132" t="s">
        <v>3</v>
      </c>
      <c r="C207" t="s">
        <v>534</v>
      </c>
      <c r="D207">
        <f>2/13</f>
        <v>0.15384615384615385</v>
      </c>
      <c r="E207" t="s">
        <v>306</v>
      </c>
      <c r="F207">
        <f>1/21</f>
        <v>4.7619047619047616E-2</v>
      </c>
      <c r="G207" t="s">
        <v>304</v>
      </c>
      <c r="H207">
        <f>5/18</f>
        <v>0.27777777777777779</v>
      </c>
      <c r="I207" t="s">
        <v>303</v>
      </c>
      <c r="J207">
        <f>2/13</f>
        <v>0.15384615384615385</v>
      </c>
      <c r="K207" t="s">
        <v>302</v>
      </c>
      <c r="L207">
        <f>2/15</f>
        <v>0.13333333333333333</v>
      </c>
      <c r="M207" t="s">
        <v>305</v>
      </c>
      <c r="N207">
        <f>1/10</f>
        <v>0.1</v>
      </c>
      <c r="O207" t="s">
        <v>511</v>
      </c>
      <c r="P207">
        <f>1/10</f>
        <v>0.1</v>
      </c>
      <c r="Q207" t="s">
        <v>307</v>
      </c>
      <c r="R207">
        <f>1/26</f>
        <v>3.8461538461538464E-2</v>
      </c>
      <c r="S207" t="s">
        <v>308</v>
      </c>
      <c r="T207">
        <f>1/15</f>
        <v>6.6666666666666666E-2</v>
      </c>
      <c r="U207" t="s">
        <v>311</v>
      </c>
      <c r="V207">
        <f>1/26</f>
        <v>3.8461538461538464E-2</v>
      </c>
      <c r="W207" t="s">
        <v>310</v>
      </c>
      <c r="X207">
        <f>1/26</f>
        <v>3.8461538461538464E-2</v>
      </c>
      <c r="Y207" t="s">
        <v>432</v>
      </c>
      <c r="Z207">
        <f>1/26</f>
        <v>3.8461538461538464E-2</v>
      </c>
      <c r="AA207">
        <v>0</v>
      </c>
      <c r="AC207" s="132">
        <f t="shared" si="276"/>
        <v>9.8911273911273925E-2</v>
      </c>
      <c r="AD207" t="s">
        <v>446</v>
      </c>
      <c r="AE207">
        <f>1/34</f>
        <v>2.9411764705882353E-2</v>
      </c>
      <c r="AF207" t="s">
        <v>535</v>
      </c>
      <c r="AG207">
        <f>1/15</f>
        <v>6.6666666666666666E-2</v>
      </c>
      <c r="AH207" t="s">
        <v>444</v>
      </c>
      <c r="AI207">
        <f>1/12</f>
        <v>8.3333333333333329E-2</v>
      </c>
      <c r="AJ207" t="s">
        <v>352</v>
      </c>
      <c r="AK207">
        <f>1/21</f>
        <v>4.7619047619047616E-2</v>
      </c>
      <c r="AL207" t="s">
        <v>355</v>
      </c>
      <c r="AM207">
        <f>1/26</f>
        <v>3.8461538461538464E-2</v>
      </c>
      <c r="AN207" t="s">
        <v>536</v>
      </c>
      <c r="AO207">
        <f>1/81</f>
        <v>1.2345679012345678E-2</v>
      </c>
      <c r="AP207" t="s">
        <v>356</v>
      </c>
      <c r="AQ207">
        <f>1/81</f>
        <v>1.2345679012345678E-2</v>
      </c>
      <c r="AR207" t="s">
        <v>448</v>
      </c>
      <c r="AS207">
        <f>1/81</f>
        <v>1.2345679012345678E-2</v>
      </c>
      <c r="AT207" t="s">
        <v>357</v>
      </c>
      <c r="AU207">
        <f>1/41</f>
        <v>2.4390243902439025E-2</v>
      </c>
      <c r="AV207" t="s">
        <v>524</v>
      </c>
      <c r="AW207">
        <f>1/67</f>
        <v>1.4925373134328358E-2</v>
      </c>
      <c r="AX207" t="s">
        <v>359</v>
      </c>
      <c r="AY207">
        <f>1/41</f>
        <v>2.4390243902439025E-2</v>
      </c>
      <c r="AZ207">
        <v>0</v>
      </c>
      <c r="BB207">
        <v>0</v>
      </c>
      <c r="BD207">
        <f>1/14</f>
        <v>7.1428571428571425E-2</v>
      </c>
      <c r="BE207" s="132">
        <f t="shared" ref="BE207:BE208" si="364">AVERAGE(AE207,AG207,AI207,AK207,AM207,AO207,AQ207,AS207,AU207,AW207,AY207,BA207,BC207)</f>
        <v>3.3294113523882896E-2</v>
      </c>
      <c r="BF207" s="132">
        <f t="shared" ref="BF207:BF208" si="365">AVERAGE(D207,F207,H207,J207,L207,N207,P207,R207,T207,V207,X207,Z207,AB207,AE207,AG207,AI207,AK207,AM207,AO207,AQ207,AS207,AU207,AW207,AY207,BA207,BC207)</f>
        <v>6.7529153725999963E-2</v>
      </c>
      <c r="BG207">
        <f t="shared" ref="BG207:BG208" si="366">SUM(D207,F207,H207,J207,L207,N207,P207,R207,T207,V207,X207,Z207,AB207,AE207,AG207,AI207,AK207,AM207,AO207,AQ207,AS207,AU207,AW207,AY207,BA207,BC207,BD207) -1</f>
        <v>0.62459910712657063</v>
      </c>
    </row>
    <row r="208" spans="1:59" x14ac:dyDescent="0.25">
      <c r="A208">
        <v>54</v>
      </c>
      <c r="B208" s="132" t="s">
        <v>4</v>
      </c>
      <c r="C208" t="s">
        <v>534</v>
      </c>
      <c r="D208">
        <f>2/13</f>
        <v>0.15384615384615385</v>
      </c>
      <c r="E208" t="s">
        <v>306</v>
      </c>
      <c r="F208">
        <f>1/15</f>
        <v>6.6666666666666666E-2</v>
      </c>
      <c r="G208" t="s">
        <v>304</v>
      </c>
      <c r="H208">
        <f>1/4</f>
        <v>0.25</v>
      </c>
      <c r="I208" t="s">
        <v>303</v>
      </c>
      <c r="J208">
        <f>1/6</f>
        <v>0.16666666666666666</v>
      </c>
      <c r="K208" t="s">
        <v>302</v>
      </c>
      <c r="L208">
        <f>1/7</f>
        <v>0.14285714285714285</v>
      </c>
      <c r="M208" t="s">
        <v>305</v>
      </c>
      <c r="N208">
        <f>1/9</f>
        <v>0.1111111111111111</v>
      </c>
      <c r="O208" t="s">
        <v>511</v>
      </c>
      <c r="P208">
        <f>1/11</f>
        <v>9.0909090909090912E-2</v>
      </c>
      <c r="Q208" t="s">
        <v>307</v>
      </c>
      <c r="R208">
        <f>1/26</f>
        <v>3.8461538461538464E-2</v>
      </c>
      <c r="S208" t="s">
        <v>308</v>
      </c>
      <c r="T208">
        <f>1/29</f>
        <v>3.4482758620689655E-2</v>
      </c>
      <c r="U208" t="s">
        <v>311</v>
      </c>
      <c r="V208">
        <f>1/34</f>
        <v>2.9411764705882353E-2</v>
      </c>
      <c r="W208" t="s">
        <v>310</v>
      </c>
      <c r="X208">
        <f>1/26</f>
        <v>3.8461538461538464E-2</v>
      </c>
      <c r="Y208" t="s">
        <v>432</v>
      </c>
      <c r="Z208">
        <f>1/34</f>
        <v>2.9411764705882353E-2</v>
      </c>
      <c r="AA208">
        <v>0</v>
      </c>
      <c r="AC208" s="132">
        <f t="shared" si="276"/>
        <v>9.6023849751030274E-2</v>
      </c>
      <c r="AD208" t="s">
        <v>446</v>
      </c>
      <c r="AE208">
        <f>1/26</f>
        <v>3.8461538461538464E-2</v>
      </c>
      <c r="AF208" t="s">
        <v>535</v>
      </c>
      <c r="AG208">
        <f>1/13</f>
        <v>7.6923076923076927E-2</v>
      </c>
      <c r="AH208" t="s">
        <v>444</v>
      </c>
      <c r="AI208">
        <f>1/12</f>
        <v>8.3333333333333329E-2</v>
      </c>
      <c r="AJ208" t="s">
        <v>352</v>
      </c>
      <c r="AK208">
        <f>1/17</f>
        <v>5.8823529411764705E-2</v>
      </c>
      <c r="AL208" t="s">
        <v>355</v>
      </c>
      <c r="AM208">
        <f>1/26</f>
        <v>3.8461538461538464E-2</v>
      </c>
      <c r="AN208" t="s">
        <v>536</v>
      </c>
      <c r="AO208">
        <f>1/29</f>
        <v>3.4482758620689655E-2</v>
      </c>
      <c r="AP208" t="s">
        <v>356</v>
      </c>
      <c r="AQ208">
        <f>1/67</f>
        <v>1.4925373134328358E-2</v>
      </c>
      <c r="AR208" t="s">
        <v>448</v>
      </c>
      <c r="AS208">
        <f>1/41</f>
        <v>2.4390243902439025E-2</v>
      </c>
      <c r="AT208" t="s">
        <v>357</v>
      </c>
      <c r="AU208">
        <f>1/41</f>
        <v>2.4390243902439025E-2</v>
      </c>
      <c r="AV208" t="s">
        <v>524</v>
      </c>
      <c r="AW208">
        <f>1/51</f>
        <v>1.9607843137254902E-2</v>
      </c>
      <c r="AX208" t="s">
        <v>359</v>
      </c>
      <c r="AY208">
        <f>1/34</f>
        <v>2.9411764705882353E-2</v>
      </c>
      <c r="AZ208">
        <v>0</v>
      </c>
      <c r="BB208">
        <v>0</v>
      </c>
      <c r="BD208">
        <f>1/15</f>
        <v>6.6666666666666666E-2</v>
      </c>
      <c r="BE208" s="132">
        <f t="shared" si="364"/>
        <v>4.0291931272207752E-2</v>
      </c>
      <c r="BF208" s="132">
        <f t="shared" si="365"/>
        <v>6.9369453956810809E-2</v>
      </c>
      <c r="BG208">
        <f t="shared" si="366"/>
        <v>0.66216410767331513</v>
      </c>
    </row>
    <row r="209" spans="1:59" x14ac:dyDescent="0.25">
      <c r="A209">
        <v>54</v>
      </c>
      <c r="B209" s="132" t="s">
        <v>5</v>
      </c>
      <c r="C209" t="s">
        <v>534</v>
      </c>
      <c r="D209">
        <f>AVERAGE(D207:D208)</f>
        <v>0.15384615384615385</v>
      </c>
      <c r="E209" t="s">
        <v>306</v>
      </c>
      <c r="F209">
        <f>AVERAGE(F207:F208)</f>
        <v>5.7142857142857141E-2</v>
      </c>
      <c r="G209" t="s">
        <v>304</v>
      </c>
      <c r="H209">
        <f>AVERAGE(H207:H208)</f>
        <v>0.2638888888888889</v>
      </c>
      <c r="I209" t="s">
        <v>303</v>
      </c>
      <c r="J209">
        <f>AVERAGE(J207:J208)</f>
        <v>0.16025641025641024</v>
      </c>
      <c r="K209" t="s">
        <v>302</v>
      </c>
      <c r="L209">
        <f>AVERAGE(L207:L208)</f>
        <v>0.1380952380952381</v>
      </c>
      <c r="M209" t="s">
        <v>305</v>
      </c>
      <c r="N209">
        <f>AVERAGE(N207:N208)</f>
        <v>0.10555555555555556</v>
      </c>
      <c r="O209" t="s">
        <v>511</v>
      </c>
      <c r="P209">
        <f>AVERAGE(P207:P208)</f>
        <v>9.5454545454545459E-2</v>
      </c>
      <c r="Q209" t="s">
        <v>307</v>
      </c>
      <c r="R209">
        <f>AVERAGE(R207:R208)</f>
        <v>3.8461538461538464E-2</v>
      </c>
      <c r="S209" t="s">
        <v>308</v>
      </c>
      <c r="T209">
        <f>AVERAGE(T207:T208)</f>
        <v>5.057471264367816E-2</v>
      </c>
      <c r="U209" t="s">
        <v>311</v>
      </c>
      <c r="V209">
        <f>AVERAGE(V207:V208)</f>
        <v>3.3936651583710412E-2</v>
      </c>
      <c r="W209" t="s">
        <v>310</v>
      </c>
      <c r="X209">
        <f>AVERAGE(X207:X208)</f>
        <v>3.8461538461538464E-2</v>
      </c>
      <c r="Y209" t="s">
        <v>432</v>
      </c>
      <c r="Z209">
        <f>AVERAGE(Z207:Z208)</f>
        <v>3.3936651583710412E-2</v>
      </c>
      <c r="AA209">
        <v>0</v>
      </c>
      <c r="AC209" s="132">
        <f t="shared" si="276"/>
        <v>9.7467561831152114E-2</v>
      </c>
      <c r="AD209" t="s">
        <v>446</v>
      </c>
      <c r="AE209">
        <f>AVERAGE(AE207:AE208)</f>
        <v>3.3936651583710412E-2</v>
      </c>
      <c r="AF209" t="s">
        <v>535</v>
      </c>
      <c r="AG209">
        <f>AVERAGE(AG207:AG208)</f>
        <v>7.179487179487179E-2</v>
      </c>
      <c r="AH209" t="s">
        <v>444</v>
      </c>
      <c r="AI209">
        <f>AVERAGE(AI207:AI208)</f>
        <v>8.3333333333333329E-2</v>
      </c>
      <c r="AJ209" t="s">
        <v>352</v>
      </c>
      <c r="AK209">
        <f>AVERAGE(AK207:AK208)</f>
        <v>5.3221288515406161E-2</v>
      </c>
      <c r="AL209" t="s">
        <v>355</v>
      </c>
      <c r="AM209">
        <f>AVERAGE(AM207:AM208)</f>
        <v>3.8461538461538464E-2</v>
      </c>
      <c r="AN209" t="s">
        <v>536</v>
      </c>
      <c r="AO209">
        <f>AVERAGE(AO207:AO208)</f>
        <v>2.3414218816517667E-2</v>
      </c>
      <c r="AP209" t="s">
        <v>356</v>
      </c>
      <c r="AQ209">
        <f>AVERAGE(AQ207:AQ208)</f>
        <v>1.3635526073337019E-2</v>
      </c>
      <c r="AR209" t="s">
        <v>448</v>
      </c>
      <c r="AS209">
        <f>AVERAGE(AS207:AS208)</f>
        <v>1.8367961457392352E-2</v>
      </c>
      <c r="AT209" t="s">
        <v>357</v>
      </c>
      <c r="AU209">
        <f>AVERAGE(AU207:AU208)</f>
        <v>2.4390243902439025E-2</v>
      </c>
      <c r="AV209" t="s">
        <v>524</v>
      </c>
      <c r="AW209">
        <f>AVERAGE(AW207:AW208)</f>
        <v>1.7266608135791631E-2</v>
      </c>
      <c r="AX209" t="s">
        <v>359</v>
      </c>
      <c r="AY209">
        <f>AVERAGE(AY207:AY208)</f>
        <v>2.6901004304160689E-2</v>
      </c>
      <c r="AZ209">
        <v>0</v>
      </c>
      <c r="BB209">
        <v>0</v>
      </c>
      <c r="BD209">
        <f>AVERAGE(BD207:BD208)</f>
        <v>6.9047619047619052E-2</v>
      </c>
      <c r="BE209" s="132">
        <f t="shared" ref="BE209:BE213" si="367">AVERAGE(AE209,AG209,AI209,AK209,AM209,AO209,AQ209,AS209,AU209,AW209,AY209,BA209,BC209)</f>
        <v>3.6793022398045321E-2</v>
      </c>
      <c r="BF209" s="132">
        <f t="shared" ref="BF209:BF213" si="368">AVERAGE(D209,F209,H209,J209,L209,N209,P209,R209,T209,V209,X209,Z209,AB209,AE209,AG209,AI209,AK209,AM209,AO209,AQ209,AS209,AU209,AW209,AY209,BA209,BC209)</f>
        <v>6.8449303841405393E-2</v>
      </c>
      <c r="BG209">
        <f t="shared" ref="BG209:BG213" si="369">SUM(D209,F209,H209,J209,L209,N209,P209,R209,T209,V209,X209,Z209,AB209,AE209,AG209,AI209,AK209,AM209,AO209,AQ209,AS209,AU209,AW209,AY209,BA209,BC209,BD209) -1</f>
        <v>0.64338160739994299</v>
      </c>
    </row>
    <row r="210" spans="1:59" x14ac:dyDescent="0.25">
      <c r="A210">
        <v>55</v>
      </c>
      <c r="B210" s="132" t="s">
        <v>2</v>
      </c>
      <c r="C210" t="s">
        <v>426</v>
      </c>
      <c r="D210">
        <f>1/7</f>
        <v>0.14285714285714285</v>
      </c>
      <c r="E210" t="s">
        <v>257</v>
      </c>
      <c r="F210">
        <f>1/6</f>
        <v>0.16666666666666666</v>
      </c>
      <c r="G210" t="s">
        <v>425</v>
      </c>
      <c r="H210">
        <f>1/7</f>
        <v>0.14285714285714285</v>
      </c>
      <c r="I210" t="s">
        <v>259</v>
      </c>
      <c r="J210">
        <f>2/7</f>
        <v>0.2857142857142857</v>
      </c>
      <c r="K210" t="s">
        <v>260</v>
      </c>
      <c r="L210">
        <f>1/10</f>
        <v>0.1</v>
      </c>
      <c r="M210" t="s">
        <v>261</v>
      </c>
      <c r="N210">
        <f>1/41</f>
        <v>2.4390243902439025E-2</v>
      </c>
      <c r="O210" t="s">
        <v>256</v>
      </c>
      <c r="P210">
        <f>1/41</f>
        <v>2.4390243902439025E-2</v>
      </c>
      <c r="Q210" t="s">
        <v>262</v>
      </c>
      <c r="R210">
        <f>1/34</f>
        <v>2.9411764705882353E-2</v>
      </c>
      <c r="S210" t="s">
        <v>264</v>
      </c>
      <c r="T210">
        <f>1/34</f>
        <v>2.9411764705882353E-2</v>
      </c>
      <c r="U210" t="s">
        <v>265</v>
      </c>
      <c r="V210">
        <f>1/34</f>
        <v>2.9411764705882353E-2</v>
      </c>
      <c r="W210" t="s">
        <v>263</v>
      </c>
      <c r="X210">
        <f>1/34</f>
        <v>2.9411764705882353E-2</v>
      </c>
      <c r="Y210">
        <v>0</v>
      </c>
      <c r="AA210" s="131">
        <v>0</v>
      </c>
      <c r="AC210" s="132">
        <f t="shared" si="276"/>
        <v>9.132025315669505E-2</v>
      </c>
      <c r="AD210" t="s">
        <v>539</v>
      </c>
      <c r="AE210">
        <f>1/41</f>
        <v>2.4390243902439025E-2</v>
      </c>
      <c r="AF210" t="s">
        <v>417</v>
      </c>
      <c r="AG210">
        <f>1/13</f>
        <v>7.6923076923076927E-2</v>
      </c>
      <c r="AH210" t="s">
        <v>217</v>
      </c>
      <c r="AI210">
        <f>1/12</f>
        <v>8.3333333333333329E-2</v>
      </c>
      <c r="AJ210" t="s">
        <v>418</v>
      </c>
      <c r="AK210">
        <f>1/17</f>
        <v>5.8823529411764705E-2</v>
      </c>
      <c r="AL210" t="s">
        <v>219</v>
      </c>
      <c r="AM210">
        <f>1/21</f>
        <v>4.7619047619047616E-2</v>
      </c>
      <c r="AN210" t="s">
        <v>220</v>
      </c>
      <c r="AO210">
        <f>1/13</f>
        <v>7.6923076923076927E-2</v>
      </c>
      <c r="AP210" t="s">
        <v>221</v>
      </c>
      <c r="AQ210">
        <f>1/26</f>
        <v>3.8461538461538464E-2</v>
      </c>
      <c r="AR210" t="s">
        <v>222</v>
      </c>
      <c r="AS210">
        <f>1/34</f>
        <v>2.9411764705882353E-2</v>
      </c>
      <c r="AT210" t="s">
        <v>92</v>
      </c>
      <c r="AU210">
        <f>1/41</f>
        <v>2.4390243902439025E-2</v>
      </c>
      <c r="AV210" t="s">
        <v>494</v>
      </c>
      <c r="AW210">
        <f>1/34</f>
        <v>2.9411764705882353E-2</v>
      </c>
      <c r="AX210" t="s">
        <v>224</v>
      </c>
      <c r="AY210">
        <f>1/81</f>
        <v>1.2345679012345678E-2</v>
      </c>
      <c r="AZ210" t="s">
        <v>225</v>
      </c>
      <c r="BA210">
        <f>1/41</f>
        <v>2.4390243902439025E-2</v>
      </c>
      <c r="BB210" s="131">
        <v>0</v>
      </c>
      <c r="BD210">
        <f>1/13</f>
        <v>7.6923076923076927E-2</v>
      </c>
      <c r="BE210" s="132">
        <f t="shared" si="367"/>
        <v>4.3868628566938794E-2</v>
      </c>
      <c r="BF210" s="132">
        <f t="shared" si="368"/>
        <v>6.6562883805517864E-2</v>
      </c>
      <c r="BG210" s="131">
        <f t="shared" si="369"/>
        <v>0.60786940444998772</v>
      </c>
    </row>
    <row r="211" spans="1:59" x14ac:dyDescent="0.25">
      <c r="A211">
        <v>55</v>
      </c>
      <c r="B211" s="132" t="s">
        <v>3</v>
      </c>
      <c r="C211" t="s">
        <v>426</v>
      </c>
      <c r="D211">
        <f>1/7</f>
        <v>0.14285714285714285</v>
      </c>
      <c r="E211" t="s">
        <v>257</v>
      </c>
      <c r="F211">
        <f>2/11</f>
        <v>0.18181818181818182</v>
      </c>
      <c r="G211" t="s">
        <v>425</v>
      </c>
      <c r="H211">
        <f>1/7</f>
        <v>0.14285714285714285</v>
      </c>
      <c r="I211" t="s">
        <v>259</v>
      </c>
      <c r="J211">
        <f>5/18</f>
        <v>0.27777777777777779</v>
      </c>
      <c r="K211" t="s">
        <v>260</v>
      </c>
      <c r="L211">
        <f>1/10</f>
        <v>0.1</v>
      </c>
      <c r="M211" t="s">
        <v>261</v>
      </c>
      <c r="N211">
        <f>1/51</f>
        <v>1.9607843137254902E-2</v>
      </c>
      <c r="O211" t="s">
        <v>256</v>
      </c>
      <c r="P211">
        <f>1/41</f>
        <v>2.4390243902439025E-2</v>
      </c>
      <c r="Q211" t="s">
        <v>262</v>
      </c>
      <c r="R211">
        <f>1/34</f>
        <v>2.9411764705882353E-2</v>
      </c>
      <c r="S211" t="s">
        <v>264</v>
      </c>
      <c r="T211">
        <f>1/26</f>
        <v>3.8461538461538464E-2</v>
      </c>
      <c r="U211" t="s">
        <v>265</v>
      </c>
      <c r="V211">
        <f>1/34</f>
        <v>2.9411764705882353E-2</v>
      </c>
      <c r="W211" t="s">
        <v>263</v>
      </c>
      <c r="X211">
        <f>1/41</f>
        <v>2.4390243902439025E-2</v>
      </c>
      <c r="Y211" s="131">
        <v>0</v>
      </c>
      <c r="AA211" s="131">
        <v>0</v>
      </c>
      <c r="AC211" s="132">
        <f t="shared" si="276"/>
        <v>9.1907604011425587E-2</v>
      </c>
      <c r="AD211" t="s">
        <v>539</v>
      </c>
      <c r="AE211">
        <f>1/41</f>
        <v>2.4390243902439025E-2</v>
      </c>
      <c r="AF211" t="s">
        <v>417</v>
      </c>
      <c r="AG211">
        <f>1/15</f>
        <v>6.6666666666666666E-2</v>
      </c>
      <c r="AH211" t="s">
        <v>217</v>
      </c>
      <c r="AI211">
        <f>1/11</f>
        <v>9.0909090909090912E-2</v>
      </c>
      <c r="AJ211" t="s">
        <v>418</v>
      </c>
      <c r="AK211">
        <f>1/12</f>
        <v>8.3333333333333329E-2</v>
      </c>
      <c r="AL211" t="s">
        <v>219</v>
      </c>
      <c r="AM211">
        <f>1/21</f>
        <v>4.7619047619047616E-2</v>
      </c>
      <c r="AN211" t="s">
        <v>220</v>
      </c>
      <c r="AO211">
        <f>1/13</f>
        <v>7.6923076923076927E-2</v>
      </c>
      <c r="AP211" t="s">
        <v>221</v>
      </c>
      <c r="AQ211">
        <f>1/21</f>
        <v>4.7619047619047616E-2</v>
      </c>
      <c r="AR211" t="s">
        <v>222</v>
      </c>
      <c r="AS211">
        <f>1/26</f>
        <v>3.8461538461538464E-2</v>
      </c>
      <c r="AT211" t="s">
        <v>92</v>
      </c>
      <c r="AU211">
        <f>1/26</f>
        <v>3.8461538461538464E-2</v>
      </c>
      <c r="AV211" t="s">
        <v>494</v>
      </c>
      <c r="AW211">
        <f>1/26</f>
        <v>3.8461538461538464E-2</v>
      </c>
      <c r="AX211" t="s">
        <v>224</v>
      </c>
      <c r="AY211">
        <f>1/81</f>
        <v>1.2345679012345678E-2</v>
      </c>
      <c r="AZ211" t="s">
        <v>225</v>
      </c>
      <c r="BA211">
        <f>1/26</f>
        <v>3.8461538461538464E-2</v>
      </c>
      <c r="BB211" s="131">
        <v>0</v>
      </c>
      <c r="BD211">
        <f>1/10</f>
        <v>0.1</v>
      </c>
      <c r="BE211" s="132">
        <f t="shared" si="367"/>
        <v>5.0304361652600132E-2</v>
      </c>
      <c r="BF211" s="132">
        <f t="shared" si="368"/>
        <v>7.0201564519864493E-2</v>
      </c>
      <c r="BG211" s="131">
        <f t="shared" si="369"/>
        <v>0.71463598395688344</v>
      </c>
    </row>
    <row r="212" spans="1:59" x14ac:dyDescent="0.25">
      <c r="A212">
        <v>55</v>
      </c>
      <c r="B212" s="132" t="s">
        <v>4</v>
      </c>
      <c r="C212" t="s">
        <v>426</v>
      </c>
      <c r="D212">
        <f>2/13</f>
        <v>0.15384615384615385</v>
      </c>
      <c r="E212" t="s">
        <v>257</v>
      </c>
      <c r="F212">
        <f>2/9</f>
        <v>0.22222222222222221</v>
      </c>
      <c r="G212" t="s">
        <v>425</v>
      </c>
      <c r="H212">
        <f>1/6</f>
        <v>0.16666666666666666</v>
      </c>
      <c r="I212" t="s">
        <v>259</v>
      </c>
      <c r="J212">
        <f>1/3</f>
        <v>0.33333333333333331</v>
      </c>
      <c r="K212" t="s">
        <v>260</v>
      </c>
      <c r="L212">
        <f>1/7</f>
        <v>0.14285714285714285</v>
      </c>
      <c r="M212" t="s">
        <v>261</v>
      </c>
      <c r="N212">
        <f>1/26</f>
        <v>3.8461538461538464E-2</v>
      </c>
      <c r="O212" t="s">
        <v>256</v>
      </c>
      <c r="P212">
        <f>1/26</f>
        <v>3.8461538461538464E-2</v>
      </c>
      <c r="Q212" t="s">
        <v>262</v>
      </c>
      <c r="R212">
        <f>1/26</f>
        <v>3.8461538461538464E-2</v>
      </c>
      <c r="S212" t="s">
        <v>264</v>
      </c>
      <c r="T212">
        <f>1/26</f>
        <v>3.8461538461538464E-2</v>
      </c>
      <c r="U212" t="s">
        <v>265</v>
      </c>
      <c r="V212">
        <f>1/21</f>
        <v>4.7619047619047616E-2</v>
      </c>
      <c r="W212" t="s">
        <v>263</v>
      </c>
      <c r="X212">
        <f>1/34</f>
        <v>2.9411764705882353E-2</v>
      </c>
      <c r="Y212" s="131">
        <v>0</v>
      </c>
      <c r="AA212" s="131">
        <v>0</v>
      </c>
      <c r="AC212" s="132">
        <f t="shared" si="276"/>
        <v>0.11361840773605482</v>
      </c>
      <c r="AD212" t="s">
        <v>539</v>
      </c>
      <c r="AE212">
        <f>1/34</f>
        <v>2.9411764705882353E-2</v>
      </c>
      <c r="AF212" t="s">
        <v>417</v>
      </c>
      <c r="AG212">
        <f>1/12</f>
        <v>8.3333333333333329E-2</v>
      </c>
      <c r="AH212" t="s">
        <v>217</v>
      </c>
      <c r="AI212">
        <f>1/10</f>
        <v>0.1</v>
      </c>
      <c r="AJ212" t="s">
        <v>418</v>
      </c>
      <c r="AK212">
        <f>1/11</f>
        <v>9.0909090909090912E-2</v>
      </c>
      <c r="AL212" t="s">
        <v>219</v>
      </c>
      <c r="AM212">
        <f>1/17</f>
        <v>5.8823529411764705E-2</v>
      </c>
      <c r="AN212" t="s">
        <v>220</v>
      </c>
      <c r="AO212">
        <f>1/11</f>
        <v>9.0909090909090912E-2</v>
      </c>
      <c r="AP212" t="s">
        <v>221</v>
      </c>
      <c r="AQ212">
        <f>1/21</f>
        <v>4.7619047619047616E-2</v>
      </c>
      <c r="AR212" t="s">
        <v>222</v>
      </c>
      <c r="AS212">
        <f>1/26</f>
        <v>3.8461538461538464E-2</v>
      </c>
      <c r="AT212" t="s">
        <v>92</v>
      </c>
      <c r="AU212">
        <f>1/34</f>
        <v>2.9411764705882353E-2</v>
      </c>
      <c r="AV212" t="s">
        <v>494</v>
      </c>
      <c r="AW212">
        <f>1/17</f>
        <v>5.8823529411764705E-2</v>
      </c>
      <c r="AX212" t="s">
        <v>224</v>
      </c>
      <c r="AY212">
        <f>1/67</f>
        <v>1.4925373134328358E-2</v>
      </c>
      <c r="AZ212" t="s">
        <v>225</v>
      </c>
      <c r="BA212">
        <f>1/26</f>
        <v>3.8461538461538464E-2</v>
      </c>
      <c r="BB212" s="131">
        <v>0</v>
      </c>
      <c r="BD212">
        <f>1/12</f>
        <v>8.3333333333333329E-2</v>
      </c>
      <c r="BE212" s="132">
        <f t="shared" si="367"/>
        <v>5.6757466755271851E-2</v>
      </c>
      <c r="BF212" s="132">
        <f t="shared" si="368"/>
        <v>8.3951829833037617E-2</v>
      </c>
      <c r="BG212" s="131">
        <f t="shared" si="369"/>
        <v>1.0142254194931986</v>
      </c>
    </row>
    <row r="213" spans="1:59" x14ac:dyDescent="0.25">
      <c r="A213">
        <v>55</v>
      </c>
      <c r="B213" s="132" t="s">
        <v>5</v>
      </c>
      <c r="C213" t="s">
        <v>426</v>
      </c>
      <c r="D213">
        <f>AVERAGE(D210:D212)</f>
        <v>0.14652014652014653</v>
      </c>
      <c r="E213" t="s">
        <v>257</v>
      </c>
      <c r="F213">
        <f>AVERAGE(F210:F212)</f>
        <v>0.19023569023569023</v>
      </c>
      <c r="G213" t="s">
        <v>425</v>
      </c>
      <c r="H213">
        <f>AVERAGE(H210:H212)</f>
        <v>0.15079365079365079</v>
      </c>
      <c r="I213" t="s">
        <v>259</v>
      </c>
      <c r="J213">
        <f>AVERAGE(J210:J212)</f>
        <v>0.2989417989417989</v>
      </c>
      <c r="K213" t="s">
        <v>260</v>
      </c>
      <c r="L213">
        <f>AVERAGE(L210:L212)</f>
        <v>0.11428571428571428</v>
      </c>
      <c r="M213" t="s">
        <v>261</v>
      </c>
      <c r="N213">
        <f>AVERAGE(N210:N212)</f>
        <v>2.7486541833744133E-2</v>
      </c>
      <c r="O213" t="s">
        <v>256</v>
      </c>
      <c r="P213">
        <f>AVERAGE(P210:P212)</f>
        <v>2.9080675422138838E-2</v>
      </c>
      <c r="Q213" t="s">
        <v>262</v>
      </c>
      <c r="R213">
        <f>AVERAGE(R210:R212)</f>
        <v>3.2428355957767725E-2</v>
      </c>
      <c r="S213" t="s">
        <v>264</v>
      </c>
      <c r="T213">
        <f>AVERAGE(T210:T212)</f>
        <v>3.5444947209653098E-2</v>
      </c>
      <c r="U213" t="s">
        <v>265</v>
      </c>
      <c r="V213">
        <f>AVERAGE(V210:V212)</f>
        <v>3.5480859010270774E-2</v>
      </c>
      <c r="W213" t="s">
        <v>263</v>
      </c>
      <c r="X213">
        <f>AVERAGE(X210:X212)</f>
        <v>2.7737924438067912E-2</v>
      </c>
      <c r="Y213" s="131">
        <v>0</v>
      </c>
      <c r="AA213" s="131">
        <v>0</v>
      </c>
      <c r="AC213" s="132">
        <f t="shared" si="276"/>
        <v>9.8948754968058508E-2</v>
      </c>
      <c r="AD213" t="s">
        <v>539</v>
      </c>
      <c r="AE213">
        <f>AVERAGE(AE210:AE212)</f>
        <v>2.6064084170253465E-2</v>
      </c>
      <c r="AF213" t="s">
        <v>417</v>
      </c>
      <c r="AG213">
        <f>AVERAGE(AG210:AG212)</f>
        <v>7.5641025641025636E-2</v>
      </c>
      <c r="AH213" t="s">
        <v>217</v>
      </c>
      <c r="AI213">
        <f>AVERAGE(AI210:AI212)</f>
        <v>9.1414141414141434E-2</v>
      </c>
      <c r="AJ213" t="s">
        <v>418</v>
      </c>
      <c r="AK213">
        <f>AVERAGE(AK210:AK212)</f>
        <v>7.7688651218062982E-2</v>
      </c>
      <c r="AL213" t="s">
        <v>219</v>
      </c>
      <c r="AM213">
        <f>AVERAGE(AM210:AM212)</f>
        <v>5.1353874883286653E-2</v>
      </c>
      <c r="AN213" t="s">
        <v>220</v>
      </c>
      <c r="AO213">
        <f>AVERAGE(AO210:AO212)</f>
        <v>8.1585081585081584E-2</v>
      </c>
      <c r="AP213" t="s">
        <v>221</v>
      </c>
      <c r="AQ213">
        <f>AVERAGE(AQ210:AQ212)</f>
        <v>4.4566544566544568E-2</v>
      </c>
      <c r="AR213" t="s">
        <v>222</v>
      </c>
      <c r="AS213">
        <f>AVERAGE(AS210:AS212)</f>
        <v>3.5444947209653098E-2</v>
      </c>
      <c r="AT213" t="s">
        <v>92</v>
      </c>
      <c r="AU213">
        <f>AVERAGE(AU210:AU212)</f>
        <v>3.0754515689953282E-2</v>
      </c>
      <c r="AV213" t="s">
        <v>494</v>
      </c>
      <c r="AW213">
        <f>AVERAGE(AW210:AW212)</f>
        <v>4.2232277526395169E-2</v>
      </c>
      <c r="AX213" t="s">
        <v>224</v>
      </c>
      <c r="AY213">
        <f>AVERAGE(AY210:AY212)</f>
        <v>1.3205577053006573E-2</v>
      </c>
      <c r="AZ213" t="s">
        <v>225</v>
      </c>
      <c r="BA213">
        <f>AVERAGE(BA210:BA212)</f>
        <v>3.3771106941838651E-2</v>
      </c>
      <c r="BB213" s="131">
        <v>0</v>
      </c>
      <c r="BD213">
        <f>AVERAGE(BD210:BD212)</f>
        <v>8.6752136752136763E-2</v>
      </c>
      <c r="BE213" s="132">
        <f t="shared" si="367"/>
        <v>5.0310152324936915E-2</v>
      </c>
      <c r="BF213" s="132">
        <f t="shared" si="368"/>
        <v>7.3572092719473361E-2</v>
      </c>
      <c r="BG213" s="131">
        <f t="shared" si="369"/>
        <v>0.77891026930002383</v>
      </c>
    </row>
    <row r="214" spans="1:59" x14ac:dyDescent="0.25">
      <c r="A214">
        <v>56</v>
      </c>
      <c r="B214" s="132" t="s">
        <v>2</v>
      </c>
      <c r="C214" t="s">
        <v>437</v>
      </c>
      <c r="D214">
        <f>1/8</f>
        <v>0.125</v>
      </c>
      <c r="E214" t="s">
        <v>438</v>
      </c>
      <c r="F214">
        <f>1/7</f>
        <v>0.14285714285714285</v>
      </c>
      <c r="G214" t="s">
        <v>341</v>
      </c>
      <c r="H214">
        <f>1/8</f>
        <v>0.125</v>
      </c>
      <c r="I214" t="s">
        <v>342</v>
      </c>
      <c r="J214">
        <f>1/10</f>
        <v>0.1</v>
      </c>
      <c r="K214" t="s">
        <v>439</v>
      </c>
      <c r="L214">
        <f>1/8</f>
        <v>0.125</v>
      </c>
      <c r="M214" t="s">
        <v>440</v>
      </c>
      <c r="N214">
        <f>1/13</f>
        <v>7.6923076923076927E-2</v>
      </c>
      <c r="O214" t="s">
        <v>345</v>
      </c>
      <c r="P214">
        <f>1/21</f>
        <v>4.7619047619047616E-2</v>
      </c>
      <c r="Q214" t="s">
        <v>346</v>
      </c>
      <c r="R214">
        <f>1/26</f>
        <v>3.8461538461538464E-2</v>
      </c>
      <c r="S214" t="s">
        <v>347</v>
      </c>
      <c r="T214">
        <f>1/29</f>
        <v>3.4482758620689655E-2</v>
      </c>
      <c r="U214" t="s">
        <v>348</v>
      </c>
      <c r="V214">
        <f>1/29</f>
        <v>3.4482758620689655E-2</v>
      </c>
      <c r="W214" t="s">
        <v>349</v>
      </c>
      <c r="X214">
        <f>1/51</f>
        <v>1.9607843137254902E-2</v>
      </c>
      <c r="Y214">
        <v>0</v>
      </c>
      <c r="AA214">
        <v>0</v>
      </c>
      <c r="AC214" s="132">
        <f t="shared" si="276"/>
        <v>7.9039469658130912E-2</v>
      </c>
      <c r="AD214" t="s">
        <v>540</v>
      </c>
      <c r="AE214">
        <f>1/67</f>
        <v>1.4925373134328358E-2</v>
      </c>
      <c r="AF214" t="s">
        <v>541</v>
      </c>
      <c r="AG214">
        <f>1/11</f>
        <v>9.0909090909090912E-2</v>
      </c>
      <c r="AH214" t="s">
        <v>330</v>
      </c>
      <c r="AI214">
        <f>1/9</f>
        <v>0.1111111111111111</v>
      </c>
      <c r="AJ214" t="s">
        <v>334</v>
      </c>
      <c r="AK214">
        <f>1/17</f>
        <v>5.8823529411764705E-2</v>
      </c>
      <c r="AL214" t="s">
        <v>206</v>
      </c>
      <c r="AM214">
        <f>1/34</f>
        <v>2.9411764705882353E-2</v>
      </c>
      <c r="AN214" t="s">
        <v>332</v>
      </c>
      <c r="AO214">
        <f>1/19</f>
        <v>5.2631578947368418E-2</v>
      </c>
      <c r="AP214" t="s">
        <v>434</v>
      </c>
      <c r="AQ214">
        <f>1/17</f>
        <v>5.8823529411764705E-2</v>
      </c>
      <c r="AR214" t="s">
        <v>333</v>
      </c>
      <c r="AS214">
        <f>1/21</f>
        <v>4.7619047619047616E-2</v>
      </c>
      <c r="AT214" t="s">
        <v>336</v>
      </c>
      <c r="AU214">
        <f>1/26</f>
        <v>3.8461538461538464E-2</v>
      </c>
      <c r="AV214" t="s">
        <v>337</v>
      </c>
      <c r="AW214">
        <f>1/67</f>
        <v>1.4925373134328358E-2</v>
      </c>
      <c r="AX214" t="s">
        <v>196</v>
      </c>
      <c r="AY214">
        <f>1/51</f>
        <v>1.9607843137254902E-2</v>
      </c>
      <c r="AZ214" t="s">
        <v>338</v>
      </c>
      <c r="BA214">
        <f>1/41</f>
        <v>2.4390243902439025E-2</v>
      </c>
      <c r="BB214">
        <v>0</v>
      </c>
      <c r="BD214">
        <f>2/17</f>
        <v>0.11764705882352941</v>
      </c>
      <c r="BE214" s="132">
        <f t="shared" ref="BE214" si="370">AVERAGE(AE214,AG214,AI214,AK214,AM214,AO214,AQ214,AS214,AU214,AW214,AY214,BA214,BC214)</f>
        <v>4.6803335323826585E-2</v>
      </c>
      <c r="BF214" s="132">
        <f t="shared" ref="BF214:BF217" si="371">AVERAGE(D214,F214,H214,J214,L214,N214,P214,R214,T214,V214,X214,Z214,AB214,AE214,AG214,AI214,AK214,AM214,AO214,AQ214,AS214,AU214,AW214,AY214,BA214,BC214)</f>
        <v>6.2220616961972126E-2</v>
      </c>
      <c r="BG214" s="131">
        <f t="shared" ref="BG214:BG217" si="372">SUM(D214,F214,H214,J214,L214,N214,P214,R214,T214,V214,X214,Z214,AB214,AE214,AG214,AI214,AK214,AM214,AO214,AQ214,AS214,AU214,AW214,AY214,BA214,BC214,BD214) -1</f>
        <v>0.54872124894888841</v>
      </c>
    </row>
    <row r="215" spans="1:59" x14ac:dyDescent="0.25">
      <c r="A215">
        <v>56</v>
      </c>
      <c r="B215" s="132" t="s">
        <v>3</v>
      </c>
      <c r="C215" t="s">
        <v>437</v>
      </c>
      <c r="D215">
        <f>1/8</f>
        <v>0.125</v>
      </c>
      <c r="E215" t="s">
        <v>438</v>
      </c>
      <c r="F215">
        <f>1/8</f>
        <v>0.125</v>
      </c>
      <c r="G215" t="s">
        <v>341</v>
      </c>
      <c r="H215">
        <f>1/8</f>
        <v>0.125</v>
      </c>
      <c r="I215" t="s">
        <v>342</v>
      </c>
      <c r="J215">
        <f>1/10</f>
        <v>0.1</v>
      </c>
      <c r="K215" t="s">
        <v>439</v>
      </c>
      <c r="L215">
        <f>1/9</f>
        <v>0.1111111111111111</v>
      </c>
      <c r="M215" t="s">
        <v>440</v>
      </c>
      <c r="N215">
        <f>1/13</f>
        <v>7.6923076923076927E-2</v>
      </c>
      <c r="O215" t="s">
        <v>345</v>
      </c>
      <c r="P215">
        <f>1/21</f>
        <v>4.7619047619047616E-2</v>
      </c>
      <c r="Q215" t="s">
        <v>346</v>
      </c>
      <c r="R215">
        <f>1/26</f>
        <v>3.8461538461538464E-2</v>
      </c>
      <c r="S215" t="s">
        <v>347</v>
      </c>
      <c r="T215">
        <f>1/26</f>
        <v>3.8461538461538464E-2</v>
      </c>
      <c r="U215" t="s">
        <v>348</v>
      </c>
      <c r="V215">
        <f>1/26</f>
        <v>3.8461538461538464E-2</v>
      </c>
      <c r="W215" t="s">
        <v>349</v>
      </c>
      <c r="X215">
        <f>1/51</f>
        <v>1.9607843137254902E-2</v>
      </c>
      <c r="Y215" s="131">
        <v>0</v>
      </c>
      <c r="AA215">
        <v>0</v>
      </c>
      <c r="AC215" s="132">
        <f t="shared" si="276"/>
        <v>7.687688128864599E-2</v>
      </c>
      <c r="AD215" t="s">
        <v>540</v>
      </c>
      <c r="AE215">
        <f>1/67</f>
        <v>1.4925373134328358E-2</v>
      </c>
      <c r="AF215" t="s">
        <v>541</v>
      </c>
      <c r="AG215">
        <f>1/11</f>
        <v>9.0909090909090912E-2</v>
      </c>
      <c r="AH215" t="s">
        <v>330</v>
      </c>
      <c r="AI215">
        <f>1/9</f>
        <v>0.1111111111111111</v>
      </c>
      <c r="AJ215" t="s">
        <v>334</v>
      </c>
      <c r="AK215">
        <f>1/19</f>
        <v>5.2631578947368418E-2</v>
      </c>
      <c r="AL215" t="s">
        <v>206</v>
      </c>
      <c r="AM215">
        <f>1/34</f>
        <v>2.9411764705882353E-2</v>
      </c>
      <c r="AN215" t="s">
        <v>332</v>
      </c>
      <c r="AO215">
        <f>1/19</f>
        <v>5.2631578947368418E-2</v>
      </c>
      <c r="AP215" t="s">
        <v>434</v>
      </c>
      <c r="AQ215">
        <f>1/17</f>
        <v>5.8823529411764705E-2</v>
      </c>
      <c r="AR215" t="s">
        <v>333</v>
      </c>
      <c r="AS215">
        <f>1/26</f>
        <v>3.8461538461538464E-2</v>
      </c>
      <c r="AT215" t="s">
        <v>336</v>
      </c>
      <c r="AU215">
        <f>1/19</f>
        <v>5.2631578947368418E-2</v>
      </c>
      <c r="AV215" t="s">
        <v>337</v>
      </c>
      <c r="AW215">
        <f>1/67</f>
        <v>1.4925373134328358E-2</v>
      </c>
      <c r="AX215" t="s">
        <v>196</v>
      </c>
      <c r="AY215">
        <f>1/51</f>
        <v>1.9607843137254902E-2</v>
      </c>
      <c r="AZ215" t="s">
        <v>338</v>
      </c>
      <c r="BA215">
        <f>1/41</f>
        <v>2.4390243902439025E-2</v>
      </c>
      <c r="BB215">
        <v>0</v>
      </c>
      <c r="BD215">
        <f>2/13</f>
        <v>0.15384615384615385</v>
      </c>
      <c r="BE215" s="132">
        <f t="shared" ref="BE215" si="373">AVERAGE(AE215,AG215,AI215,AK215,AM215,AO215,AQ215,AS215,AU215,AW215,AY215,BA215,BC215)</f>
        <v>4.6705050395820298E-2</v>
      </c>
      <c r="BF215" s="132">
        <f t="shared" si="371"/>
        <v>6.1135056474997784E-2</v>
      </c>
      <c r="BG215" s="131">
        <f t="shared" si="372"/>
        <v>0.55995245277110284</v>
      </c>
    </row>
    <row r="216" spans="1:59" x14ac:dyDescent="0.25">
      <c r="A216">
        <v>56</v>
      </c>
      <c r="B216" s="132" t="s">
        <v>4</v>
      </c>
      <c r="C216" t="s">
        <v>437</v>
      </c>
      <c r="D216">
        <f>1/9</f>
        <v>0.1111111111111111</v>
      </c>
      <c r="E216" t="s">
        <v>438</v>
      </c>
      <c r="F216">
        <f>1/8</f>
        <v>0.125</v>
      </c>
      <c r="G216" t="s">
        <v>341</v>
      </c>
      <c r="H216">
        <f>1/9</f>
        <v>0.1111111111111111</v>
      </c>
      <c r="I216" t="s">
        <v>342</v>
      </c>
      <c r="J216">
        <f>1/13</f>
        <v>7.6923076923076927E-2</v>
      </c>
      <c r="K216" t="s">
        <v>439</v>
      </c>
      <c r="L216">
        <f>1/11</f>
        <v>9.0909090909090912E-2</v>
      </c>
      <c r="M216" t="s">
        <v>440</v>
      </c>
      <c r="N216">
        <f>1/21</f>
        <v>4.7619047619047616E-2</v>
      </c>
      <c r="O216" t="s">
        <v>345</v>
      </c>
      <c r="P216">
        <f>1/21</f>
        <v>4.7619047619047616E-2</v>
      </c>
      <c r="Q216" t="s">
        <v>346</v>
      </c>
      <c r="R216">
        <f>1/34</f>
        <v>2.9411764705882353E-2</v>
      </c>
      <c r="S216" t="s">
        <v>347</v>
      </c>
      <c r="T216">
        <f>1/34</f>
        <v>2.9411764705882353E-2</v>
      </c>
      <c r="U216" t="s">
        <v>348</v>
      </c>
      <c r="V216">
        <f>1/26</f>
        <v>3.8461538461538464E-2</v>
      </c>
      <c r="W216" t="s">
        <v>349</v>
      </c>
      <c r="X216">
        <f>1/41</f>
        <v>2.4390243902439025E-2</v>
      </c>
      <c r="Y216" s="131">
        <v>0</v>
      </c>
      <c r="AA216">
        <v>0</v>
      </c>
      <c r="AC216" s="132">
        <f t="shared" si="276"/>
        <v>6.6542527006202501E-2</v>
      </c>
      <c r="AD216" t="s">
        <v>540</v>
      </c>
      <c r="AE216">
        <f>1/51</f>
        <v>1.9607843137254902E-2</v>
      </c>
      <c r="AF216" t="s">
        <v>541</v>
      </c>
      <c r="AG216">
        <f>1/9</f>
        <v>0.1111111111111111</v>
      </c>
      <c r="AH216" t="s">
        <v>330</v>
      </c>
      <c r="AI216">
        <f>2/15</f>
        <v>0.13333333333333333</v>
      </c>
      <c r="AJ216" t="s">
        <v>334</v>
      </c>
      <c r="AK216">
        <f>1/13</f>
        <v>7.6923076923076927E-2</v>
      </c>
      <c r="AL216" t="s">
        <v>206</v>
      </c>
      <c r="AM216">
        <f>1/41</f>
        <v>2.4390243902439025E-2</v>
      </c>
      <c r="AN216" t="s">
        <v>332</v>
      </c>
      <c r="AO216">
        <f>1/17</f>
        <v>5.8823529411764705E-2</v>
      </c>
      <c r="AP216" t="s">
        <v>434</v>
      </c>
      <c r="AQ216">
        <f>1/17</f>
        <v>5.8823529411764705E-2</v>
      </c>
      <c r="AR216" t="s">
        <v>333</v>
      </c>
      <c r="AS216">
        <f>1/26</f>
        <v>3.8461538461538464E-2</v>
      </c>
      <c r="AT216" t="s">
        <v>336</v>
      </c>
      <c r="AU216">
        <f>1/26</f>
        <v>3.8461538461538464E-2</v>
      </c>
      <c r="AV216" t="s">
        <v>337</v>
      </c>
      <c r="AW216">
        <f>1/67</f>
        <v>1.4925373134328358E-2</v>
      </c>
      <c r="AX216" t="s">
        <v>196</v>
      </c>
      <c r="AY216">
        <f>1/51</f>
        <v>1.9607843137254902E-2</v>
      </c>
      <c r="AZ216" t="s">
        <v>338</v>
      </c>
      <c r="BA216">
        <f>1/41</f>
        <v>2.4390243902439025E-2</v>
      </c>
      <c r="BB216">
        <v>0</v>
      </c>
      <c r="BD216">
        <f>2/17</f>
        <v>0.11764705882352941</v>
      </c>
      <c r="BE216" s="132">
        <f t="shared" ref="BE216" si="374">AVERAGE(AE216,AG216,AI216,AK216,AM216,AO216,AQ216,AS216,AU216,AW216,AY216,BA216,BC216)</f>
        <v>5.1571600360653669E-2</v>
      </c>
      <c r="BF216" s="132">
        <f t="shared" si="371"/>
        <v>5.8731608756350945E-2</v>
      </c>
      <c r="BG216" s="131">
        <f t="shared" si="372"/>
        <v>0.46847406021960114</v>
      </c>
    </row>
    <row r="217" spans="1:59" x14ac:dyDescent="0.25">
      <c r="A217">
        <v>56</v>
      </c>
      <c r="B217" s="132" t="s">
        <v>5</v>
      </c>
      <c r="C217" t="s">
        <v>437</v>
      </c>
      <c r="D217">
        <f>AVERAGE(D214:D216)</f>
        <v>0.12037037037037036</v>
      </c>
      <c r="E217" t="s">
        <v>438</v>
      </c>
      <c r="F217">
        <f>AVERAGE(F214:F216)</f>
        <v>0.13095238095238096</v>
      </c>
      <c r="G217" t="s">
        <v>341</v>
      </c>
      <c r="H217">
        <f>AVERAGE(H214:H216)</f>
        <v>0.12037037037037036</v>
      </c>
      <c r="I217" t="s">
        <v>342</v>
      </c>
      <c r="J217">
        <f>AVERAGE(J214:J216)</f>
        <v>9.2307692307692313E-2</v>
      </c>
      <c r="K217" t="s">
        <v>439</v>
      </c>
      <c r="L217">
        <f>AVERAGE(L214:L216)</f>
        <v>0.109006734006734</v>
      </c>
      <c r="M217" t="s">
        <v>440</v>
      </c>
      <c r="N217">
        <f>AVERAGE(N214:N216)</f>
        <v>6.7155067155067152E-2</v>
      </c>
      <c r="O217" t="s">
        <v>345</v>
      </c>
      <c r="P217">
        <f>AVERAGE(P214:P216)</f>
        <v>4.7619047619047616E-2</v>
      </c>
      <c r="Q217" t="s">
        <v>346</v>
      </c>
      <c r="R217">
        <f>AVERAGE(R214:R216)</f>
        <v>3.5444947209653098E-2</v>
      </c>
      <c r="S217" t="s">
        <v>347</v>
      </c>
      <c r="T217">
        <f>AVERAGE(T214:T216)</f>
        <v>3.4118687262703486E-2</v>
      </c>
      <c r="U217" t="s">
        <v>348</v>
      </c>
      <c r="V217">
        <f>AVERAGE(V214:V216)</f>
        <v>3.7135278514588858E-2</v>
      </c>
      <c r="W217" t="s">
        <v>349</v>
      </c>
      <c r="X217">
        <f>AVERAGE(X214:X216)</f>
        <v>2.1201976725649607E-2</v>
      </c>
      <c r="Y217" s="131">
        <v>0</v>
      </c>
      <c r="AA217">
        <v>0</v>
      </c>
      <c r="AC217" s="132">
        <f t="shared" si="276"/>
        <v>7.4152959317659806E-2</v>
      </c>
      <c r="AD217" t="s">
        <v>540</v>
      </c>
      <c r="AE217">
        <f>AVERAGE(AE214:AE216)</f>
        <v>1.6486196468637207E-2</v>
      </c>
      <c r="AF217" t="s">
        <v>541</v>
      </c>
      <c r="AG217">
        <f>AVERAGE(AG214:AG216)</f>
        <v>9.7643097643097643E-2</v>
      </c>
      <c r="AH217" t="s">
        <v>330</v>
      </c>
      <c r="AI217">
        <f>AVERAGE(AI214:AI216)</f>
        <v>0.11851851851851851</v>
      </c>
      <c r="AJ217" t="s">
        <v>334</v>
      </c>
      <c r="AK217">
        <f>AVERAGE(AK214:AK216)</f>
        <v>6.2792728427403355E-2</v>
      </c>
      <c r="AL217" t="s">
        <v>206</v>
      </c>
      <c r="AM217">
        <f>AVERAGE(AM214:AM216)</f>
        <v>2.7737924438067912E-2</v>
      </c>
      <c r="AN217" t="s">
        <v>332</v>
      </c>
      <c r="AO217">
        <f>AVERAGE(AO214:AO216)</f>
        <v>5.4695562435500521E-2</v>
      </c>
      <c r="AP217" t="s">
        <v>434</v>
      </c>
      <c r="AQ217">
        <f>AVERAGE(AQ214:AQ216)</f>
        <v>5.8823529411764698E-2</v>
      </c>
      <c r="AR217" t="s">
        <v>333</v>
      </c>
      <c r="AS217">
        <f>AVERAGE(AS214:AS216)</f>
        <v>4.1514041514041512E-2</v>
      </c>
      <c r="AT217" t="s">
        <v>336</v>
      </c>
      <c r="AU217">
        <f>AVERAGE(AU214:AU216)</f>
        <v>4.3184885290148446E-2</v>
      </c>
      <c r="AV217" t="s">
        <v>337</v>
      </c>
      <c r="AW217">
        <f>AVERAGE(AW214:AW216)</f>
        <v>1.4925373134328358E-2</v>
      </c>
      <c r="AX217" t="s">
        <v>196</v>
      </c>
      <c r="AY217">
        <f>AVERAGE(AY214:AY216)</f>
        <v>1.9607843137254902E-2</v>
      </c>
      <c r="AZ217" t="s">
        <v>338</v>
      </c>
      <c r="BA217">
        <f>AVERAGE(BA214:BA216)</f>
        <v>2.4390243902439029E-2</v>
      </c>
      <c r="BB217">
        <v>0</v>
      </c>
      <c r="BD217">
        <f>AVERAGE(BD214:BD216)</f>
        <v>0.1297134238310709</v>
      </c>
      <c r="BE217" s="132">
        <f t="shared" ref="BE217" si="375">AVERAGE(AE217,AG217,AI217,AK217,AM217,AO217,AQ217,AS217,AU217,AW217,AY217,BA217,BC217)</f>
        <v>4.8359995360100182E-2</v>
      </c>
      <c r="BF217" s="132">
        <f t="shared" si="371"/>
        <v>6.0695760731106968E-2</v>
      </c>
      <c r="BG217" s="131">
        <f t="shared" si="372"/>
        <v>0.52571592064653117</v>
      </c>
    </row>
    <row r="218" spans="1:59" x14ac:dyDescent="0.25">
      <c r="A218">
        <v>57</v>
      </c>
      <c r="B218" s="132" t="s">
        <v>2</v>
      </c>
      <c r="C218" t="s">
        <v>63</v>
      </c>
      <c r="D218">
        <f>1/8</f>
        <v>0.125</v>
      </c>
      <c r="E218" t="s">
        <v>64</v>
      </c>
      <c r="F218">
        <f>1/5</f>
        <v>0.2</v>
      </c>
      <c r="G218" t="s">
        <v>65</v>
      </c>
      <c r="H218">
        <f>1/11</f>
        <v>9.0909090909090912E-2</v>
      </c>
      <c r="I218" t="s">
        <v>66</v>
      </c>
      <c r="J218">
        <f>1/9</f>
        <v>0.1111111111111111</v>
      </c>
      <c r="K218" t="s">
        <v>68</v>
      </c>
      <c r="L218">
        <f>1/17</f>
        <v>5.8823529411764705E-2</v>
      </c>
      <c r="M218" t="s">
        <v>526</v>
      </c>
      <c r="N218">
        <f>1/19</f>
        <v>5.2631578947368418E-2</v>
      </c>
      <c r="O218" t="s">
        <v>69</v>
      </c>
      <c r="P218">
        <f>1/41</f>
        <v>2.4390243902439025E-2</v>
      </c>
      <c r="Q218" t="s">
        <v>70</v>
      </c>
      <c r="R218">
        <f>1/29</f>
        <v>3.4482758620689655E-2</v>
      </c>
      <c r="S218" t="s">
        <v>71</v>
      </c>
      <c r="T218">
        <f>1/41</f>
        <v>2.4390243902439025E-2</v>
      </c>
      <c r="U218" t="s">
        <v>542</v>
      </c>
      <c r="V218">
        <f>1/41</f>
        <v>2.4390243902439025E-2</v>
      </c>
      <c r="W218">
        <v>0</v>
      </c>
      <c r="Y218">
        <v>0</v>
      </c>
      <c r="AA218">
        <v>0</v>
      </c>
      <c r="AC218" s="132">
        <f t="shared" si="276"/>
        <v>7.4612880070734175E-2</v>
      </c>
      <c r="AD218" t="s">
        <v>92</v>
      </c>
      <c r="AE218">
        <f>1/10</f>
        <v>0.1</v>
      </c>
      <c r="AF218" t="s">
        <v>143</v>
      </c>
      <c r="AG218">
        <f>1/10</f>
        <v>0.1</v>
      </c>
      <c r="AH218" t="s">
        <v>144</v>
      </c>
      <c r="AI218">
        <f>1/13</f>
        <v>7.6923076923076927E-2</v>
      </c>
      <c r="AJ218" t="s">
        <v>125</v>
      </c>
      <c r="AK218">
        <f>1/51</f>
        <v>1.9607843137254902E-2</v>
      </c>
      <c r="AL218" t="s">
        <v>468</v>
      </c>
      <c r="AM218">
        <f>1/21</f>
        <v>4.7619047619047616E-2</v>
      </c>
      <c r="AN218" t="s">
        <v>145</v>
      </c>
      <c r="AO218">
        <f>1/15</f>
        <v>6.6666666666666666E-2</v>
      </c>
      <c r="AP218" t="s">
        <v>146</v>
      </c>
      <c r="AQ218">
        <f>1/67</f>
        <v>1.4925373134328358E-2</v>
      </c>
      <c r="AR218" t="s">
        <v>147</v>
      </c>
      <c r="AS218">
        <f>1/41</f>
        <v>2.4390243902439025E-2</v>
      </c>
      <c r="AT218" t="s">
        <v>148</v>
      </c>
      <c r="AU218">
        <f>1/67</f>
        <v>1.4925373134328358E-2</v>
      </c>
      <c r="AV218" t="s">
        <v>149</v>
      </c>
      <c r="AW218">
        <f>1/67</f>
        <v>1.4925373134328358E-2</v>
      </c>
      <c r="AX218">
        <v>0</v>
      </c>
      <c r="AZ218">
        <v>0</v>
      </c>
      <c r="BB218">
        <v>0</v>
      </c>
      <c r="BD218">
        <f>1/9</f>
        <v>0.1111111111111111</v>
      </c>
      <c r="BE218" s="132">
        <f t="shared" ref="BE218:BE221" si="376">AVERAGE(AE218,AG218,AI218,AK218,AM218,AO218,AQ218,AS218,AU218,AW218,AY218,BA218,BC218)</f>
        <v>4.7998299765147016E-2</v>
      </c>
      <c r="BF218" s="132">
        <f t="shared" ref="BF218:BF221" si="377">AVERAGE(D218,F218,H218,J218,L218,N218,P218,R218,T218,V218,X218,Z218,AB218,AE218,AG218,AI218,AK218,AM218,AO218,AQ218,AS218,AU218,AW218,AY218,BA218,BC218)</f>
        <v>6.1305589917940606E-2</v>
      </c>
      <c r="BG218">
        <f t="shared" ref="BG218:BG221" si="378">SUM(D218,F218,H218,J218,L218,N218,P218,R218,T218,V218,X218,Z218,AB218,AE218,AG218,AI218,AK218,AM218,AO218,AQ218,AS218,AU218,AW218,AY218,BA218,BC218,BD218) -1</f>
        <v>0.33722290946992328</v>
      </c>
    </row>
    <row r="219" spans="1:59" x14ac:dyDescent="0.25">
      <c r="A219">
        <v>57</v>
      </c>
      <c r="B219" s="132" t="s">
        <v>3</v>
      </c>
      <c r="C219" t="s">
        <v>63</v>
      </c>
      <c r="D219">
        <f>2/15</f>
        <v>0.13333333333333333</v>
      </c>
      <c r="E219" t="s">
        <v>64</v>
      </c>
      <c r="F219">
        <f>2/9</f>
        <v>0.22222222222222221</v>
      </c>
      <c r="G219" t="s">
        <v>65</v>
      </c>
      <c r="H219">
        <f>1/11</f>
        <v>9.0909090909090912E-2</v>
      </c>
      <c r="I219" t="s">
        <v>66</v>
      </c>
      <c r="J219">
        <f>2/15</f>
        <v>0.13333333333333333</v>
      </c>
      <c r="K219" t="s">
        <v>68</v>
      </c>
      <c r="L219">
        <f>1/15</f>
        <v>6.6666666666666666E-2</v>
      </c>
      <c r="M219" t="s">
        <v>526</v>
      </c>
      <c r="N219">
        <f>1/19</f>
        <v>5.2631578947368418E-2</v>
      </c>
      <c r="O219" t="s">
        <v>69</v>
      </c>
      <c r="P219">
        <f>1/41</f>
        <v>2.4390243902439025E-2</v>
      </c>
      <c r="Q219" t="s">
        <v>70</v>
      </c>
      <c r="R219">
        <f>1/26</f>
        <v>3.8461538461538464E-2</v>
      </c>
      <c r="S219" t="s">
        <v>71</v>
      </c>
      <c r="T219">
        <f>1/26</f>
        <v>3.8461538461538464E-2</v>
      </c>
      <c r="U219" t="s">
        <v>542</v>
      </c>
      <c r="V219">
        <f>1/41</f>
        <v>2.4390243902439025E-2</v>
      </c>
      <c r="W219">
        <v>0</v>
      </c>
      <c r="Y219">
        <v>0</v>
      </c>
      <c r="AA219">
        <v>0</v>
      </c>
      <c r="AC219" s="132">
        <f t="shared" si="276"/>
        <v>8.2479979013996979E-2</v>
      </c>
      <c r="AD219" t="s">
        <v>92</v>
      </c>
      <c r="AE219">
        <f>1/11</f>
        <v>9.0909090909090912E-2</v>
      </c>
      <c r="AF219" t="s">
        <v>143</v>
      </c>
      <c r="AG219">
        <f>1/12</f>
        <v>8.3333333333333329E-2</v>
      </c>
      <c r="AH219" t="s">
        <v>144</v>
      </c>
      <c r="AI219">
        <f>1/17</f>
        <v>5.8823529411764705E-2</v>
      </c>
      <c r="AJ219" t="s">
        <v>125</v>
      </c>
      <c r="AK219">
        <f>1/51</f>
        <v>1.9607843137254902E-2</v>
      </c>
      <c r="AL219" t="s">
        <v>468</v>
      </c>
      <c r="AM219">
        <f>1/26</f>
        <v>3.8461538461538464E-2</v>
      </c>
      <c r="AN219" t="s">
        <v>145</v>
      </c>
      <c r="AO219">
        <f>1/19</f>
        <v>5.2631578947368418E-2</v>
      </c>
      <c r="AP219" t="s">
        <v>146</v>
      </c>
      <c r="AQ219">
        <f>1/67</f>
        <v>1.4925373134328358E-2</v>
      </c>
      <c r="AR219" t="s">
        <v>147</v>
      </c>
      <c r="AS219">
        <f>1/51</f>
        <v>1.9607843137254902E-2</v>
      </c>
      <c r="AT219" t="s">
        <v>148</v>
      </c>
      <c r="AU219">
        <f>1/67</f>
        <v>1.4925373134328358E-2</v>
      </c>
      <c r="AV219" t="s">
        <v>149</v>
      </c>
      <c r="AW219">
        <f>1/67</f>
        <v>1.4925373134328358E-2</v>
      </c>
      <c r="AX219">
        <v>0</v>
      </c>
      <c r="AZ219">
        <v>0</v>
      </c>
      <c r="BB219">
        <v>0</v>
      </c>
      <c r="BD219">
        <f>2/15</f>
        <v>0.13333333333333333</v>
      </c>
      <c r="BE219" s="132">
        <f t="shared" si="376"/>
        <v>4.0815087674059065E-2</v>
      </c>
      <c r="BF219" s="132">
        <f t="shared" si="377"/>
        <v>6.1647533344028026E-2</v>
      </c>
      <c r="BG219">
        <f t="shared" si="378"/>
        <v>0.36628400021389385</v>
      </c>
    </row>
    <row r="220" spans="1:59" x14ac:dyDescent="0.25">
      <c r="A220">
        <v>57</v>
      </c>
      <c r="B220" s="132" t="s">
        <v>4</v>
      </c>
      <c r="C220" t="s">
        <v>63</v>
      </c>
      <c r="D220">
        <f>1/8</f>
        <v>0.125</v>
      </c>
      <c r="E220" t="s">
        <v>64</v>
      </c>
      <c r="F220">
        <f>1/5</f>
        <v>0.2</v>
      </c>
      <c r="G220" t="s">
        <v>65</v>
      </c>
      <c r="H220">
        <f>1/12</f>
        <v>8.3333333333333329E-2</v>
      </c>
      <c r="I220" t="s">
        <v>66</v>
      </c>
      <c r="J220">
        <f>1/9</f>
        <v>0.1111111111111111</v>
      </c>
      <c r="K220" t="s">
        <v>68</v>
      </c>
      <c r="L220">
        <f>1/17</f>
        <v>5.8823529411764705E-2</v>
      </c>
      <c r="M220" t="s">
        <v>526</v>
      </c>
      <c r="N220">
        <f>1/21</f>
        <v>4.7619047619047616E-2</v>
      </c>
      <c r="O220" t="s">
        <v>69</v>
      </c>
      <c r="P220">
        <f>1/41</f>
        <v>2.4390243902439025E-2</v>
      </c>
      <c r="Q220" t="s">
        <v>70</v>
      </c>
      <c r="R220">
        <f>1/34</f>
        <v>2.9411764705882353E-2</v>
      </c>
      <c r="S220" t="s">
        <v>71</v>
      </c>
      <c r="T220">
        <f>1/41</f>
        <v>2.4390243902439025E-2</v>
      </c>
      <c r="U220" t="s">
        <v>542</v>
      </c>
      <c r="V220">
        <f>1/41</f>
        <v>2.4390243902439025E-2</v>
      </c>
      <c r="W220">
        <v>0</v>
      </c>
      <c r="Y220">
        <v>0</v>
      </c>
      <c r="AA220">
        <v>0</v>
      </c>
      <c r="AC220" s="132">
        <f t="shared" si="276"/>
        <v>7.2846951788845621E-2</v>
      </c>
      <c r="AD220" t="s">
        <v>92</v>
      </c>
      <c r="AE220">
        <f>1/10</f>
        <v>0.1</v>
      </c>
      <c r="AF220" t="s">
        <v>143</v>
      </c>
      <c r="AG220">
        <f>1/11</f>
        <v>9.0909090909090912E-2</v>
      </c>
      <c r="AH220" t="s">
        <v>144</v>
      </c>
      <c r="AI220">
        <f>1/17</f>
        <v>5.8823529411764705E-2</v>
      </c>
      <c r="AJ220" t="s">
        <v>125</v>
      </c>
      <c r="AK220">
        <f>1/51</f>
        <v>1.9607843137254902E-2</v>
      </c>
      <c r="AL220" t="s">
        <v>468</v>
      </c>
      <c r="AM220">
        <f>1/26</f>
        <v>3.8461538461538464E-2</v>
      </c>
      <c r="AN220" t="s">
        <v>145</v>
      </c>
      <c r="AO220">
        <f>1/19</f>
        <v>5.2631578947368418E-2</v>
      </c>
      <c r="AP220" t="s">
        <v>146</v>
      </c>
      <c r="AQ220">
        <f>1/67</f>
        <v>1.4925373134328358E-2</v>
      </c>
      <c r="AR220" t="s">
        <v>147</v>
      </c>
      <c r="AS220">
        <f>1/51</f>
        <v>1.9607843137254902E-2</v>
      </c>
      <c r="AT220" t="s">
        <v>148</v>
      </c>
      <c r="AU220">
        <f>1/67</f>
        <v>1.4925373134328358E-2</v>
      </c>
      <c r="AV220" t="s">
        <v>149</v>
      </c>
      <c r="AW220">
        <f>1/67</f>
        <v>1.4925373134328358E-2</v>
      </c>
      <c r="AX220">
        <v>0</v>
      </c>
      <c r="AZ220">
        <v>0</v>
      </c>
      <c r="BB220">
        <v>0</v>
      </c>
      <c r="BD220">
        <f>1/9</f>
        <v>0.1111111111111111</v>
      </c>
      <c r="BE220" s="132">
        <f t="shared" si="376"/>
        <v>4.2481754340725736E-2</v>
      </c>
      <c r="BF220" s="132">
        <f t="shared" si="377"/>
        <v>5.7664353064785692E-2</v>
      </c>
      <c r="BG220">
        <f t="shared" si="378"/>
        <v>0.26439817240682495</v>
      </c>
    </row>
    <row r="221" spans="1:59" x14ac:dyDescent="0.25">
      <c r="A221">
        <v>57</v>
      </c>
      <c r="B221" s="132" t="s">
        <v>5</v>
      </c>
      <c r="C221" t="s">
        <v>63</v>
      </c>
      <c r="D221">
        <f>AVERAGE(D218:D220)</f>
        <v>0.12777777777777777</v>
      </c>
      <c r="E221" t="s">
        <v>64</v>
      </c>
      <c r="F221">
        <f>AVERAGE(F218:F220)</f>
        <v>0.2074074074074074</v>
      </c>
      <c r="G221" t="s">
        <v>65</v>
      </c>
      <c r="H221">
        <f>AVERAGE(H218:H220)</f>
        <v>8.8383838383838384E-2</v>
      </c>
      <c r="I221" t="s">
        <v>66</v>
      </c>
      <c r="J221">
        <f>AVERAGE(J218:J220)</f>
        <v>0.11851851851851851</v>
      </c>
      <c r="K221" t="s">
        <v>68</v>
      </c>
      <c r="L221">
        <f>AVERAGE(L218:L220)</f>
        <v>6.143790849673203E-2</v>
      </c>
      <c r="M221" t="s">
        <v>526</v>
      </c>
      <c r="N221">
        <f>AVERAGE(N218:N220)</f>
        <v>5.0960735171261484E-2</v>
      </c>
      <c r="O221" t="s">
        <v>69</v>
      </c>
      <c r="P221">
        <f>AVERAGE(P218:P220)</f>
        <v>2.4390243902439029E-2</v>
      </c>
      <c r="Q221" t="s">
        <v>70</v>
      </c>
      <c r="R221">
        <f>AVERAGE(R218:R220)</f>
        <v>3.4118687262703486E-2</v>
      </c>
      <c r="S221" t="s">
        <v>71</v>
      </c>
      <c r="T221">
        <f>AVERAGE(T218:T220)</f>
        <v>2.9080675422138835E-2</v>
      </c>
      <c r="U221" t="s">
        <v>542</v>
      </c>
      <c r="V221">
        <f>AVERAGE(V218:V220)</f>
        <v>2.4390243902439029E-2</v>
      </c>
      <c r="W221">
        <v>0</v>
      </c>
      <c r="Y221">
        <v>0</v>
      </c>
      <c r="AA221">
        <v>0</v>
      </c>
      <c r="AC221" s="132">
        <f t="shared" si="276"/>
        <v>7.6646603624525605E-2</v>
      </c>
      <c r="AD221" t="s">
        <v>92</v>
      </c>
      <c r="AE221">
        <f>AVERAGE(AE218:AE220)</f>
        <v>9.696969696969697E-2</v>
      </c>
      <c r="AF221" t="s">
        <v>143</v>
      </c>
      <c r="AG221">
        <f>AVERAGE(AG218:AG220)</f>
        <v>9.1414141414141434E-2</v>
      </c>
      <c r="AH221" t="s">
        <v>144</v>
      </c>
      <c r="AI221">
        <f>AVERAGE(AI218:AI220)</f>
        <v>6.485671191553545E-2</v>
      </c>
      <c r="AJ221" t="s">
        <v>125</v>
      </c>
      <c r="AK221">
        <f>AVERAGE(AK218:AK220)</f>
        <v>1.9607843137254902E-2</v>
      </c>
      <c r="AL221" t="s">
        <v>468</v>
      </c>
      <c r="AM221">
        <f>AVERAGE(AM218:AM220)</f>
        <v>4.1514041514041512E-2</v>
      </c>
      <c r="AN221" t="s">
        <v>145</v>
      </c>
      <c r="AO221">
        <f>AVERAGE(AO218:AO220)</f>
        <v>5.7309941520467832E-2</v>
      </c>
      <c r="AP221" t="s">
        <v>146</v>
      </c>
      <c r="AQ221">
        <f>AVERAGE(AQ218:AQ220)</f>
        <v>1.4925373134328358E-2</v>
      </c>
      <c r="AR221" t="s">
        <v>147</v>
      </c>
      <c r="AS221">
        <f>AVERAGE(AS218:AS220)</f>
        <v>2.1201976725649607E-2</v>
      </c>
      <c r="AT221" t="s">
        <v>148</v>
      </c>
      <c r="AU221">
        <f>AVERAGE(AU218:AU220)</f>
        <v>1.4925373134328358E-2</v>
      </c>
      <c r="AV221" t="s">
        <v>149</v>
      </c>
      <c r="AW221">
        <f>AVERAGE(AW218:AW220)</f>
        <v>1.4925373134328358E-2</v>
      </c>
      <c r="AX221">
        <v>0</v>
      </c>
      <c r="AZ221">
        <v>0</v>
      </c>
      <c r="BB221">
        <v>0</v>
      </c>
      <c r="BD221">
        <f>AVERAGE(BD218:BD220)</f>
        <v>0.11851851851851851</v>
      </c>
      <c r="BE221" s="132">
        <f t="shared" si="376"/>
        <v>4.3765047259977277E-2</v>
      </c>
      <c r="BF221" s="132">
        <f t="shared" si="377"/>
        <v>6.0205825442251434E-2</v>
      </c>
      <c r="BG221">
        <f t="shared" si="378"/>
        <v>0.32263502736354721</v>
      </c>
    </row>
    <row r="222" spans="1:59" x14ac:dyDescent="0.25">
      <c r="A222">
        <v>58</v>
      </c>
      <c r="B222" s="132" t="s">
        <v>2</v>
      </c>
      <c r="C222" t="s">
        <v>237</v>
      </c>
      <c r="D222">
        <f>2/13</f>
        <v>0.15384615384615385</v>
      </c>
      <c r="E222" t="s">
        <v>236</v>
      </c>
      <c r="F222">
        <f>1/10</f>
        <v>0.1</v>
      </c>
      <c r="G222" t="s">
        <v>238</v>
      </c>
      <c r="H222">
        <f>1/13</f>
        <v>7.6923076923076927E-2</v>
      </c>
      <c r="I222" t="s">
        <v>240</v>
      </c>
      <c r="J222">
        <f>1/21</f>
        <v>4.7619047619047616E-2</v>
      </c>
      <c r="K222" t="s">
        <v>241</v>
      </c>
      <c r="L222">
        <f>1/21</f>
        <v>4.7619047619047616E-2</v>
      </c>
      <c r="M222" t="s">
        <v>239</v>
      </c>
      <c r="N222">
        <f>1/15</f>
        <v>6.6666666666666666E-2</v>
      </c>
      <c r="O222" t="s">
        <v>242</v>
      </c>
      <c r="P222">
        <f>1/51</f>
        <v>1.9607843137254902E-2</v>
      </c>
      <c r="Q222" t="s">
        <v>243</v>
      </c>
      <c r="R222">
        <f>1/41</f>
        <v>2.4390243902439025E-2</v>
      </c>
      <c r="S222" t="s">
        <v>244</v>
      </c>
      <c r="T222">
        <f>1/51</f>
        <v>1.9607843137254902E-2</v>
      </c>
      <c r="U222" t="s">
        <v>245</v>
      </c>
      <c r="V222">
        <f>1/41</f>
        <v>2.4390243902439025E-2</v>
      </c>
      <c r="W222">
        <v>0</v>
      </c>
      <c r="Y222">
        <v>0</v>
      </c>
      <c r="AA222">
        <v>0</v>
      </c>
      <c r="AC222" s="132">
        <f t="shared" si="276"/>
        <v>5.8067016675338055E-2</v>
      </c>
      <c r="AD222" t="s">
        <v>509</v>
      </c>
      <c r="AE222">
        <f>1/7</f>
        <v>0.14285714285714285</v>
      </c>
      <c r="AF222" t="s">
        <v>302</v>
      </c>
      <c r="AG222">
        <f>1/10</f>
        <v>0.1</v>
      </c>
      <c r="AH222" t="s">
        <v>305</v>
      </c>
      <c r="AI222">
        <f>1/15</f>
        <v>6.6666666666666666E-2</v>
      </c>
      <c r="AJ222" t="s">
        <v>304</v>
      </c>
      <c r="AK222">
        <f>1/7</f>
        <v>0.14285714285714285</v>
      </c>
      <c r="AL222" t="s">
        <v>306</v>
      </c>
      <c r="AM222">
        <f>1/26</f>
        <v>3.8461538461538464E-2</v>
      </c>
      <c r="AN222" t="s">
        <v>511</v>
      </c>
      <c r="AO222">
        <f>1/15</f>
        <v>6.6666666666666666E-2</v>
      </c>
      <c r="AP222" t="s">
        <v>308</v>
      </c>
      <c r="AQ222">
        <f>1/41</f>
        <v>2.4390243902439025E-2</v>
      </c>
      <c r="AR222" t="s">
        <v>309</v>
      </c>
      <c r="AS222">
        <f>1/34</f>
        <v>2.9411764705882353E-2</v>
      </c>
      <c r="AT222" t="s">
        <v>311</v>
      </c>
      <c r="AU222">
        <f>1/67</f>
        <v>1.4925373134328358E-2</v>
      </c>
      <c r="AV222" t="s">
        <v>307</v>
      </c>
      <c r="AW222">
        <f>1/41</f>
        <v>2.4390243902439025E-2</v>
      </c>
      <c r="AX222">
        <v>0</v>
      </c>
      <c r="AZ222">
        <v>0</v>
      </c>
      <c r="BB222">
        <v>0</v>
      </c>
      <c r="BD222">
        <f>2/15</f>
        <v>0.13333333333333333</v>
      </c>
      <c r="BE222" s="132">
        <f t="shared" ref="BE222" si="379">AVERAGE(AE222,AG222,AI222,AK222,AM222,AO222,AQ222,AS222,AU222,AW222,AY222,BA222,BC222)</f>
        <v>6.5062678315424644E-2</v>
      </c>
      <c r="BF222" s="132">
        <f t="shared" ref="BF222" si="380">AVERAGE(D222,F222,H222,J222,L222,N222,P222,R222,T222,V222,X222,Z222,AB222,AE222,AG222,AI222,AK222,AM222,AO222,AQ222,AS222,AU222,AW222,AY222,BA222,BC222)</f>
        <v>6.1564847495381346E-2</v>
      </c>
      <c r="BG222">
        <f t="shared" ref="BG222" si="381">SUM(D222,F222,H222,J222,L222,N222,P222,R222,T222,V222,X222,Z222,AB222,AE222,AG222,AI222,AK222,AM222,AO222,AQ222,AS222,AU222,AW222,AY222,BA222,BC222,BD222) -1</f>
        <v>0.36463028324096025</v>
      </c>
    </row>
    <row r="223" spans="1:59" x14ac:dyDescent="0.25">
      <c r="A223">
        <v>58</v>
      </c>
      <c r="B223" s="132" t="s">
        <v>3</v>
      </c>
      <c r="C223" t="s">
        <v>237</v>
      </c>
      <c r="D223">
        <f>1/7</f>
        <v>0.14285714285714285</v>
      </c>
      <c r="E223" t="s">
        <v>236</v>
      </c>
      <c r="F223">
        <f>2/19</f>
        <v>0.10526315789473684</v>
      </c>
      <c r="G223" t="s">
        <v>238</v>
      </c>
      <c r="H223">
        <f>1/11</f>
        <v>9.0909090909090912E-2</v>
      </c>
      <c r="I223" t="s">
        <v>240</v>
      </c>
      <c r="J223">
        <f>1/21</f>
        <v>4.7619047619047616E-2</v>
      </c>
      <c r="K223" t="s">
        <v>241</v>
      </c>
      <c r="L223">
        <f>1/21</f>
        <v>4.7619047619047616E-2</v>
      </c>
      <c r="M223" t="s">
        <v>239</v>
      </c>
      <c r="N223">
        <f>1/15</f>
        <v>6.6666666666666666E-2</v>
      </c>
      <c r="O223" t="s">
        <v>242</v>
      </c>
      <c r="P223">
        <f>1/34</f>
        <v>2.9411764705882353E-2</v>
      </c>
      <c r="Q223" t="s">
        <v>243</v>
      </c>
      <c r="R223">
        <f>1/34</f>
        <v>2.9411764705882353E-2</v>
      </c>
      <c r="S223" t="s">
        <v>244</v>
      </c>
      <c r="T223">
        <f>1/51</f>
        <v>1.9607843137254902E-2</v>
      </c>
      <c r="U223" t="s">
        <v>245</v>
      </c>
      <c r="V223">
        <f>1/41</f>
        <v>2.4390243902439025E-2</v>
      </c>
      <c r="W223">
        <v>0</v>
      </c>
      <c r="Y223">
        <v>0</v>
      </c>
      <c r="AA223">
        <v>0</v>
      </c>
      <c r="AC223" s="132">
        <f t="shared" si="276"/>
        <v>6.0375577001719118E-2</v>
      </c>
      <c r="AD223" t="s">
        <v>509</v>
      </c>
      <c r="AE223">
        <f>2/15</f>
        <v>0.13333333333333333</v>
      </c>
      <c r="AF223" t="s">
        <v>302</v>
      </c>
      <c r="AG223">
        <f>2/19</f>
        <v>0.10526315789473684</v>
      </c>
      <c r="AH223" t="s">
        <v>305</v>
      </c>
      <c r="AI223">
        <f>1/12</f>
        <v>8.3333333333333329E-2</v>
      </c>
      <c r="AJ223" t="s">
        <v>304</v>
      </c>
      <c r="AK223">
        <f>1/6</f>
        <v>0.16666666666666666</v>
      </c>
      <c r="AL223" t="s">
        <v>306</v>
      </c>
      <c r="AM223">
        <f>1/26</f>
        <v>3.8461538461538464E-2</v>
      </c>
      <c r="AN223" t="s">
        <v>511</v>
      </c>
      <c r="AO223">
        <f>1/12</f>
        <v>8.3333333333333329E-2</v>
      </c>
      <c r="AP223" t="s">
        <v>308</v>
      </c>
      <c r="AQ223">
        <f>1/19</f>
        <v>5.2631578947368418E-2</v>
      </c>
      <c r="AR223" t="s">
        <v>309</v>
      </c>
      <c r="AS223">
        <f>1/41</f>
        <v>2.4390243902439025E-2</v>
      </c>
      <c r="AT223" t="s">
        <v>311</v>
      </c>
      <c r="AU223">
        <f>1/41</f>
        <v>2.4390243902439025E-2</v>
      </c>
      <c r="AV223" t="s">
        <v>307</v>
      </c>
      <c r="AW223">
        <f>1/41</f>
        <v>2.4390243902439025E-2</v>
      </c>
      <c r="AX223">
        <v>0</v>
      </c>
      <c r="AZ223">
        <v>0</v>
      </c>
      <c r="BB223">
        <v>0</v>
      </c>
      <c r="BD223">
        <f>2/15</f>
        <v>0.13333333333333333</v>
      </c>
      <c r="BE223" s="132">
        <f t="shared" ref="BE223" si="382">AVERAGE(AE223,AG223,AI223,AK223,AM223,AO223,AQ223,AS223,AU223,AW223,AY223,BA223,BC223)</f>
        <v>7.3619367367762756E-2</v>
      </c>
      <c r="BF223" s="132">
        <f t="shared" ref="BF223" si="383">AVERAGE(D223,F223,H223,J223,L223,N223,P223,R223,T223,V223,X223,Z223,AB223,AE223,AG223,AI223,AK223,AM223,AO223,AQ223,AS223,AU223,AW223,AY223,BA223,BC223)</f>
        <v>6.6997472184740933E-2</v>
      </c>
      <c r="BG223">
        <f t="shared" ref="BG223" si="384">SUM(D223,F223,H223,J223,L223,N223,P223,R223,T223,V223,X223,Z223,AB223,AE223,AG223,AI223,AK223,AM223,AO223,AQ223,AS223,AU223,AW223,AY223,BA223,BC223,BD223) -1</f>
        <v>0.47328277702815202</v>
      </c>
    </row>
    <row r="224" spans="1:59" x14ac:dyDescent="0.25">
      <c r="A224">
        <v>58</v>
      </c>
      <c r="B224" s="132" t="s">
        <v>4</v>
      </c>
      <c r="C224" t="s">
        <v>237</v>
      </c>
      <c r="D224">
        <f>1/7</f>
        <v>0.14285714285714285</v>
      </c>
      <c r="E224" t="s">
        <v>236</v>
      </c>
      <c r="F224">
        <f>1/10</f>
        <v>0.1</v>
      </c>
      <c r="G224" t="s">
        <v>238</v>
      </c>
      <c r="H224">
        <f>1/15</f>
        <v>6.6666666666666666E-2</v>
      </c>
      <c r="I224" t="s">
        <v>240</v>
      </c>
      <c r="J224">
        <f>1/21</f>
        <v>4.7619047619047616E-2</v>
      </c>
      <c r="K224" t="s">
        <v>241</v>
      </c>
      <c r="L224">
        <f>1/17</f>
        <v>5.8823529411764705E-2</v>
      </c>
      <c r="M224" t="s">
        <v>239</v>
      </c>
      <c r="N224">
        <f>1/15</f>
        <v>6.6666666666666666E-2</v>
      </c>
      <c r="O224" t="s">
        <v>242</v>
      </c>
      <c r="P224">
        <f>1/51</f>
        <v>1.9607843137254902E-2</v>
      </c>
      <c r="Q224" t="s">
        <v>243</v>
      </c>
      <c r="R224">
        <f>1/41</f>
        <v>2.4390243902439025E-2</v>
      </c>
      <c r="S224" t="s">
        <v>244</v>
      </c>
      <c r="T224">
        <f>1/41</f>
        <v>2.4390243902439025E-2</v>
      </c>
      <c r="U224" t="s">
        <v>245</v>
      </c>
      <c r="V224">
        <f>1/41</f>
        <v>2.4390243902439025E-2</v>
      </c>
      <c r="W224">
        <v>0</v>
      </c>
      <c r="Y224">
        <v>0</v>
      </c>
      <c r="AA224">
        <v>0</v>
      </c>
      <c r="AC224" s="132">
        <f t="shared" si="276"/>
        <v>5.7541162806586055E-2</v>
      </c>
      <c r="AD224" t="s">
        <v>509</v>
      </c>
      <c r="AE224">
        <f>2/15</f>
        <v>0.13333333333333333</v>
      </c>
      <c r="AF224" t="s">
        <v>302</v>
      </c>
      <c r="AG224">
        <f>1/11</f>
        <v>9.0909090909090912E-2</v>
      </c>
      <c r="AH224" t="s">
        <v>305</v>
      </c>
      <c r="AI224">
        <f>1/15</f>
        <v>6.6666666666666666E-2</v>
      </c>
      <c r="AJ224" t="s">
        <v>304</v>
      </c>
      <c r="AK224">
        <f>1/6</f>
        <v>0.16666666666666666</v>
      </c>
      <c r="AL224" t="s">
        <v>306</v>
      </c>
      <c r="AM224">
        <f>1/21</f>
        <v>4.7619047619047616E-2</v>
      </c>
      <c r="AN224" t="s">
        <v>511</v>
      </c>
      <c r="AO224">
        <f>1/15</f>
        <v>6.6666666666666666E-2</v>
      </c>
      <c r="AP224" t="s">
        <v>308</v>
      </c>
      <c r="AQ224">
        <f>1/41</f>
        <v>2.4390243902439025E-2</v>
      </c>
      <c r="AR224" t="s">
        <v>309</v>
      </c>
      <c r="AS224">
        <f>1/41</f>
        <v>2.4390243902439025E-2</v>
      </c>
      <c r="AT224" t="s">
        <v>311</v>
      </c>
      <c r="AU224">
        <f>1/67</f>
        <v>1.4925373134328358E-2</v>
      </c>
      <c r="AV224" t="s">
        <v>307</v>
      </c>
      <c r="AW224">
        <f>1/41</f>
        <v>2.4390243902439025E-2</v>
      </c>
      <c r="AX224">
        <v>0</v>
      </c>
      <c r="AZ224">
        <v>0</v>
      </c>
      <c r="BB224">
        <v>0</v>
      </c>
      <c r="BD224">
        <f>2/13</f>
        <v>0.15384615384615385</v>
      </c>
      <c r="BE224" s="132">
        <f t="shared" ref="BE224" si="385">AVERAGE(AE224,AG224,AI224,AK224,AM224,AO224,AQ224,AS224,AU224,AW224,AY224,BA224,BC224)</f>
        <v>6.5995757670311739E-2</v>
      </c>
      <c r="BF224" s="132">
        <f t="shared" ref="BF224" si="386">AVERAGE(D224,F224,H224,J224,L224,N224,P224,R224,T224,V224,X224,Z224,AB224,AE224,AG224,AI224,AK224,AM224,AO224,AQ224,AS224,AU224,AW224,AY224,BA224,BC224)</f>
        <v>6.1768460238448897E-2</v>
      </c>
      <c r="BG224">
        <f t="shared" ref="BG224" si="387">SUM(D224,F224,H224,J224,L224,N224,P224,R224,T224,V224,X224,Z224,AB224,AE224,AG224,AI224,AK224,AM224,AO224,AQ224,AS224,AU224,AW224,AY224,BA224,BC224,BD224) -1</f>
        <v>0.3892153586151319</v>
      </c>
    </row>
    <row r="225" spans="1:59" x14ac:dyDescent="0.25">
      <c r="A225">
        <v>58</v>
      </c>
      <c r="B225" s="132" t="s">
        <v>5</v>
      </c>
      <c r="C225" t="s">
        <v>237</v>
      </c>
      <c r="D225">
        <f>AVERAGE(D222:D224)</f>
        <v>0.14652014652014653</v>
      </c>
      <c r="E225" t="s">
        <v>236</v>
      </c>
      <c r="F225">
        <f>AVERAGE(F222:F224)</f>
        <v>0.10175438596491228</v>
      </c>
      <c r="G225" t="s">
        <v>238</v>
      </c>
      <c r="H225">
        <f>AVERAGE(H222:H224)</f>
        <v>7.8166278166278177E-2</v>
      </c>
      <c r="I225" t="s">
        <v>240</v>
      </c>
      <c r="J225">
        <f>AVERAGE(J222:J224)</f>
        <v>4.7619047619047616E-2</v>
      </c>
      <c r="K225" t="s">
        <v>241</v>
      </c>
      <c r="L225">
        <f>AVERAGE(L222:L224)</f>
        <v>5.1353874883286653E-2</v>
      </c>
      <c r="M225" t="s">
        <v>239</v>
      </c>
      <c r="N225">
        <f>AVERAGE(N222:N224)</f>
        <v>6.6666666666666666E-2</v>
      </c>
      <c r="O225" t="s">
        <v>242</v>
      </c>
      <c r="P225">
        <f>AVERAGE(P222:P224)</f>
        <v>2.2875816993464054E-2</v>
      </c>
      <c r="Q225" t="s">
        <v>243</v>
      </c>
      <c r="R225">
        <f>AVERAGE(R222:R224)</f>
        <v>2.6064084170253465E-2</v>
      </c>
      <c r="S225" t="s">
        <v>244</v>
      </c>
      <c r="T225">
        <f>AVERAGE(T222:T224)</f>
        <v>2.1201976725649607E-2</v>
      </c>
      <c r="U225" t="s">
        <v>245</v>
      </c>
      <c r="V225">
        <f>AVERAGE(V222:V224)</f>
        <v>2.4390243902439029E-2</v>
      </c>
      <c r="W225">
        <v>0</v>
      </c>
      <c r="Y225">
        <v>0</v>
      </c>
      <c r="AA225">
        <v>0</v>
      </c>
      <c r="AC225" s="132">
        <f t="shared" si="276"/>
        <v>5.8661252161214414E-2</v>
      </c>
      <c r="AD225" t="s">
        <v>509</v>
      </c>
      <c r="AE225">
        <f>AVERAGE(AE222:AE224)</f>
        <v>0.13650793650793649</v>
      </c>
      <c r="AF225" t="s">
        <v>302</v>
      </c>
      <c r="AG225">
        <f>AVERAGE(AG222:AG224)</f>
        <v>9.8724082934609256E-2</v>
      </c>
      <c r="AH225" t="s">
        <v>305</v>
      </c>
      <c r="AI225">
        <f>AVERAGE(AI222:AI224)</f>
        <v>7.2222222222222229E-2</v>
      </c>
      <c r="AJ225" t="s">
        <v>304</v>
      </c>
      <c r="AK225">
        <f>AVERAGE(AK222:AK224)</f>
        <v>0.15873015873015872</v>
      </c>
      <c r="AL225" t="s">
        <v>306</v>
      </c>
      <c r="AM225">
        <f>AVERAGE(AM222:AM224)</f>
        <v>4.1514041514041512E-2</v>
      </c>
      <c r="AN225" t="s">
        <v>511</v>
      </c>
      <c r="AO225">
        <f>AVERAGE(AO222:AO224)</f>
        <v>7.2222222222222229E-2</v>
      </c>
      <c r="AP225" t="s">
        <v>308</v>
      </c>
      <c r="AQ225">
        <f>AVERAGE(AQ222:AQ224)</f>
        <v>3.3804022250748821E-2</v>
      </c>
      <c r="AR225" t="s">
        <v>309</v>
      </c>
      <c r="AS225">
        <f>AVERAGE(AS222:AS224)</f>
        <v>2.6064084170253465E-2</v>
      </c>
      <c r="AT225" t="s">
        <v>311</v>
      </c>
      <c r="AU225">
        <f>AVERAGE(AU222:AU224)</f>
        <v>1.8080330057031916E-2</v>
      </c>
      <c r="AV225" t="s">
        <v>307</v>
      </c>
      <c r="AW225">
        <f>AVERAGE(AW222:AW224)</f>
        <v>2.4390243902439029E-2</v>
      </c>
      <c r="AX225">
        <v>0</v>
      </c>
      <c r="AZ225">
        <v>0</v>
      </c>
      <c r="BB225">
        <v>0</v>
      </c>
      <c r="BD225">
        <f>AVERAGE(BD222:BD224)</f>
        <v>0.14017094017094017</v>
      </c>
      <c r="BE225" s="132">
        <f>AVERAGE(AE225,AG225,AI225,AK225,AM225,AO225,AQ225,AS225,AU225,AW225,AY225,BA225,BC225)</f>
        <v>6.822593445116637E-2</v>
      </c>
      <c r="BF225" s="132">
        <f t="shared" ref="BF225" si="388">AVERAGE(D225,F225,H225,J225,L225,N225,P225,R225,T225,V225,X225,Z225,AB225,AE225,AG225,AI225,AK225,AM225,AO225,AQ225,AS225,AU225,AW225,AY225,BA225,BC225)</f>
        <v>6.3443593306190399E-2</v>
      </c>
      <c r="BG225">
        <f t="shared" ref="BG225" si="389">SUM(D225,F225,H225,J225,L225,N225,P225,R225,T225,V225,X225,Z225,AB225,AE225,AG225,AI225,AK225,AM225,AO225,AQ225,AS225,AU225,AW225,AY225,BA225,BC225,BD225) -1</f>
        <v>0.40904280629474798</v>
      </c>
    </row>
    <row r="226" spans="1:59" x14ac:dyDescent="0.25">
      <c r="A226">
        <v>59</v>
      </c>
      <c r="B226" s="132" t="s">
        <v>2</v>
      </c>
      <c r="C226" t="s">
        <v>463</v>
      </c>
      <c r="D226">
        <f>1/7</f>
        <v>0.14285714285714285</v>
      </c>
      <c r="E226" t="s">
        <v>114</v>
      </c>
      <c r="F226">
        <f>3/13</f>
        <v>0.23076923076923078</v>
      </c>
      <c r="G226" t="s">
        <v>461</v>
      </c>
      <c r="H226">
        <f>1/7</f>
        <v>0.14285714285714285</v>
      </c>
      <c r="I226" t="s">
        <v>113</v>
      </c>
      <c r="J226">
        <f>1/6</f>
        <v>0.16666666666666666</v>
      </c>
      <c r="K226" t="s">
        <v>115</v>
      </c>
      <c r="L226">
        <f>1/9</f>
        <v>0.1111111111111111</v>
      </c>
      <c r="M226" t="s">
        <v>465</v>
      </c>
      <c r="N226">
        <f>1/13</f>
        <v>7.6923076923076927E-2</v>
      </c>
      <c r="O226" t="s">
        <v>118</v>
      </c>
      <c r="P226">
        <f>1/34</f>
        <v>2.9411764705882353E-2</v>
      </c>
      <c r="Q226" t="s">
        <v>464</v>
      </c>
      <c r="R226">
        <f>1/12</f>
        <v>8.3333333333333329E-2</v>
      </c>
      <c r="S226" t="s">
        <v>120</v>
      </c>
      <c r="T226">
        <f>1/34</f>
        <v>2.9411764705882353E-2</v>
      </c>
      <c r="U226" t="s">
        <v>122</v>
      </c>
      <c r="V226">
        <f>1/41</f>
        <v>2.4390243902439025E-2</v>
      </c>
      <c r="W226" t="s">
        <v>121</v>
      </c>
      <c r="X226">
        <f>1/34</f>
        <v>2.9411764705882353E-2</v>
      </c>
      <c r="Y226">
        <v>0</v>
      </c>
      <c r="AA226">
        <v>0</v>
      </c>
      <c r="AC226" s="132">
        <f t="shared" si="276"/>
        <v>9.7013022048890021E-2</v>
      </c>
      <c r="AD226" t="s">
        <v>484</v>
      </c>
      <c r="AE226">
        <f>1/13</f>
        <v>7.6923076923076927E-2</v>
      </c>
      <c r="AF226" t="s">
        <v>543</v>
      </c>
      <c r="AG226">
        <f>1/41</f>
        <v>2.4390243902439025E-2</v>
      </c>
      <c r="AH226" t="s">
        <v>189</v>
      </c>
      <c r="AI226">
        <f>1/10</f>
        <v>0.1</v>
      </c>
      <c r="AJ226" t="s">
        <v>190</v>
      </c>
      <c r="AK226">
        <f>1/21</f>
        <v>4.7619047619047616E-2</v>
      </c>
      <c r="AL226" t="s">
        <v>191</v>
      </c>
      <c r="AM226">
        <f>1/12</f>
        <v>8.3333333333333329E-2</v>
      </c>
      <c r="AN226" t="s">
        <v>193</v>
      </c>
      <c r="AO226">
        <f>1/17</f>
        <v>5.8823529411764705E-2</v>
      </c>
      <c r="AP226" t="s">
        <v>192</v>
      </c>
      <c r="AQ226">
        <f>1/34</f>
        <v>2.9411764705882353E-2</v>
      </c>
      <c r="AR226" t="s">
        <v>127</v>
      </c>
      <c r="AS226">
        <f>1/41</f>
        <v>2.4390243902439025E-2</v>
      </c>
      <c r="AT226" t="s">
        <v>194</v>
      </c>
      <c r="AU226">
        <f>1/51</f>
        <v>1.9607843137254902E-2</v>
      </c>
      <c r="AV226" t="s">
        <v>195</v>
      </c>
      <c r="AW226">
        <f>1/67</f>
        <v>1.4925373134328358E-2</v>
      </c>
      <c r="AX226" t="s">
        <v>196</v>
      </c>
      <c r="AY226">
        <f>1/41</f>
        <v>2.4390243902439025E-2</v>
      </c>
      <c r="AZ226" t="s">
        <v>544</v>
      </c>
      <c r="BA226">
        <f>1/67</f>
        <v>1.4925373134328358E-2</v>
      </c>
      <c r="BB226">
        <v>0</v>
      </c>
      <c r="BD226">
        <f>1/9</f>
        <v>0.1111111111111111</v>
      </c>
      <c r="BE226" s="132">
        <f t="shared" ref="BE226" si="390">AVERAGE(AE226,AG226,AI226,AK226,AM226,AO226,AQ226,AS226,AU226,AW226,AY226,BA226,BC226)</f>
        <v>4.3228339425527805E-2</v>
      </c>
      <c r="BF226" s="132">
        <f t="shared" ref="BF226" si="391">AVERAGE(D226,F226,H226,J226,L226,N226,P226,R226,T226,V226,X226,Z226,AB226,AE226,AG226,AI226,AK226,AM226,AO226,AQ226,AS226,AU226,AW226,AY226,BA226,BC226)</f>
        <v>6.895144850626625E-2</v>
      </c>
      <c r="BG226">
        <f t="shared" ref="BG226" si="392">SUM(D226,F226,H226,J226,L226,N226,P226,R226,T226,V226,X226,Z226,AB226,AE226,AG226,AI226,AK226,AM226,AO226,AQ226,AS226,AU226,AW226,AY226,BA226,BC226,BD226) -1</f>
        <v>0.69699442675523504</v>
      </c>
    </row>
    <row r="227" spans="1:59" x14ac:dyDescent="0.25">
      <c r="A227">
        <v>59</v>
      </c>
      <c r="B227" s="132" t="s">
        <v>3</v>
      </c>
      <c r="C227" t="s">
        <v>463</v>
      </c>
      <c r="D227">
        <f>1/9</f>
        <v>0.1111111111111111</v>
      </c>
      <c r="E227" t="s">
        <v>114</v>
      </c>
      <c r="F227">
        <f>1/4</f>
        <v>0.25</v>
      </c>
      <c r="G227" t="s">
        <v>461</v>
      </c>
      <c r="H227">
        <f>2/15</f>
        <v>0.13333333333333333</v>
      </c>
      <c r="I227" t="s">
        <v>113</v>
      </c>
      <c r="J227">
        <f>2/11</f>
        <v>0.18181818181818182</v>
      </c>
      <c r="K227" t="s">
        <v>115</v>
      </c>
      <c r="L227">
        <f>1/9</f>
        <v>0.1111111111111111</v>
      </c>
      <c r="M227" t="s">
        <v>465</v>
      </c>
      <c r="N227">
        <f>1/11</f>
        <v>9.0909090909090912E-2</v>
      </c>
      <c r="O227" t="s">
        <v>118</v>
      </c>
      <c r="P227">
        <f>1/26</f>
        <v>3.8461538461538464E-2</v>
      </c>
      <c r="Q227" t="s">
        <v>464</v>
      </c>
      <c r="R227">
        <f>1/11</f>
        <v>9.0909090909090912E-2</v>
      </c>
      <c r="S227" t="s">
        <v>120</v>
      </c>
      <c r="T227">
        <f>1/26</f>
        <v>3.8461538461538464E-2</v>
      </c>
      <c r="U227" t="s">
        <v>122</v>
      </c>
      <c r="V227">
        <f>1/41</f>
        <v>2.4390243902439025E-2</v>
      </c>
      <c r="W227" t="s">
        <v>121</v>
      </c>
      <c r="X227">
        <f>1/41</f>
        <v>2.4390243902439025E-2</v>
      </c>
      <c r="Y227">
        <v>0</v>
      </c>
      <c r="AA227">
        <v>0</v>
      </c>
      <c r="AC227" s="132">
        <f t="shared" si="276"/>
        <v>9.9535953083624937E-2</v>
      </c>
      <c r="AD227" t="s">
        <v>484</v>
      </c>
      <c r="AE227">
        <f>1/15</f>
        <v>6.6666666666666666E-2</v>
      </c>
      <c r="AF227" t="s">
        <v>543</v>
      </c>
      <c r="AG227">
        <f>1/41</f>
        <v>2.4390243902439025E-2</v>
      </c>
      <c r="AH227" t="s">
        <v>189</v>
      </c>
      <c r="AI227">
        <f>1/12</f>
        <v>8.3333333333333329E-2</v>
      </c>
      <c r="AJ227" t="s">
        <v>190</v>
      </c>
      <c r="AK227">
        <f>1/21</f>
        <v>4.7619047619047616E-2</v>
      </c>
      <c r="AL227" t="s">
        <v>191</v>
      </c>
      <c r="AM227">
        <f>1/17</f>
        <v>5.8823529411764705E-2</v>
      </c>
      <c r="AN227" t="s">
        <v>193</v>
      </c>
      <c r="AO227">
        <f>1/17</f>
        <v>5.8823529411764705E-2</v>
      </c>
      <c r="AP227" t="s">
        <v>192</v>
      </c>
      <c r="AQ227">
        <f>1/34</f>
        <v>2.9411764705882353E-2</v>
      </c>
      <c r="AR227" t="s">
        <v>127</v>
      </c>
      <c r="AS227">
        <f>1/51</f>
        <v>1.9607843137254902E-2</v>
      </c>
      <c r="AT227" t="s">
        <v>194</v>
      </c>
      <c r="AU227">
        <f>1/67</f>
        <v>1.4925373134328358E-2</v>
      </c>
      <c r="AV227" t="s">
        <v>195</v>
      </c>
      <c r="AW227">
        <f>1/41</f>
        <v>2.4390243902439025E-2</v>
      </c>
      <c r="AX227" t="s">
        <v>196</v>
      </c>
      <c r="AY227">
        <f>1/34</f>
        <v>2.9411764705882353E-2</v>
      </c>
      <c r="AZ227" t="s">
        <v>544</v>
      </c>
      <c r="BA227">
        <f>1/67</f>
        <v>1.4925373134328358E-2</v>
      </c>
      <c r="BB227">
        <v>0</v>
      </c>
      <c r="BD227">
        <f>1/8</f>
        <v>0.125</v>
      </c>
      <c r="BE227" s="132">
        <f t="shared" ref="BE227" si="393">AVERAGE(AE227,AG227,AI227,AK227,AM227,AO227,AQ227,AS227,AU227,AW227,AY227,BA227,BC227)</f>
        <v>3.9360726088760949E-2</v>
      </c>
      <c r="BF227" s="132">
        <f t="shared" ref="BF227" si="394">AVERAGE(D227,F227,H227,J227,L227,N227,P227,R227,T227,V227,X227,Z227,AB227,AE227,AG227,AI227,AK227,AM227,AO227,AQ227,AS227,AU227,AW227,AY227,BA227,BC227)</f>
        <v>6.8140182477608932E-2</v>
      </c>
      <c r="BG227">
        <f t="shared" ref="BG227" si="395">SUM(D227,F227,H227,J227,L227,N227,P227,R227,T227,V227,X227,Z227,AB227,AE227,AG227,AI227,AK227,AM227,AO227,AQ227,AS227,AU227,AW227,AY227,BA227,BC227,BD227) -1</f>
        <v>0.69222419698500559</v>
      </c>
    </row>
    <row r="228" spans="1:59" x14ac:dyDescent="0.25">
      <c r="A228">
        <v>59</v>
      </c>
      <c r="B228" s="132" t="s">
        <v>4</v>
      </c>
      <c r="C228" t="s">
        <v>463</v>
      </c>
      <c r="D228">
        <f>1/9</f>
        <v>0.1111111111111111</v>
      </c>
      <c r="E228" t="s">
        <v>114</v>
      </c>
      <c r="F228">
        <f>3/13</f>
        <v>0.23076923076923078</v>
      </c>
      <c r="G228" t="s">
        <v>461</v>
      </c>
      <c r="H228">
        <f>2/15</f>
        <v>0.13333333333333333</v>
      </c>
      <c r="I228" t="s">
        <v>113</v>
      </c>
      <c r="J228">
        <f>1/5</f>
        <v>0.2</v>
      </c>
      <c r="K228" t="s">
        <v>115</v>
      </c>
      <c r="L228">
        <f>1/9</f>
        <v>0.1111111111111111</v>
      </c>
      <c r="M228" t="s">
        <v>465</v>
      </c>
      <c r="N228">
        <f>1/13</f>
        <v>7.6923076923076927E-2</v>
      </c>
      <c r="O228" t="s">
        <v>118</v>
      </c>
      <c r="P228">
        <f>1/26</f>
        <v>3.8461538461538464E-2</v>
      </c>
      <c r="Q228" t="s">
        <v>464</v>
      </c>
      <c r="R228">
        <f>1/12</f>
        <v>8.3333333333333329E-2</v>
      </c>
      <c r="S228" t="s">
        <v>120</v>
      </c>
      <c r="T228">
        <f>1/26</f>
        <v>3.8461538461538464E-2</v>
      </c>
      <c r="U228" t="s">
        <v>122</v>
      </c>
      <c r="V228">
        <f>1/34</f>
        <v>2.9411764705882353E-2</v>
      </c>
      <c r="W228" t="s">
        <v>121</v>
      </c>
      <c r="X228">
        <f>1/34</f>
        <v>2.9411764705882353E-2</v>
      </c>
      <c r="Y228">
        <v>0</v>
      </c>
      <c r="AA228">
        <v>0</v>
      </c>
      <c r="AC228" s="132">
        <f t="shared" si="276"/>
        <v>9.8393436628730735E-2</v>
      </c>
      <c r="AD228" t="s">
        <v>484</v>
      </c>
      <c r="AE228">
        <f>1/13</f>
        <v>7.6923076923076927E-2</v>
      </c>
      <c r="AF228" t="s">
        <v>543</v>
      </c>
      <c r="AG228">
        <f>1/51</f>
        <v>1.9607843137254902E-2</v>
      </c>
      <c r="AH228" t="s">
        <v>189</v>
      </c>
      <c r="AI228">
        <f>1/11</f>
        <v>9.0909090909090912E-2</v>
      </c>
      <c r="AJ228" t="s">
        <v>190</v>
      </c>
      <c r="AK228">
        <f>1/21</f>
        <v>4.7619047619047616E-2</v>
      </c>
      <c r="AL228" t="s">
        <v>191</v>
      </c>
      <c r="AM228">
        <f>1/15</f>
        <v>6.6666666666666666E-2</v>
      </c>
      <c r="AN228" t="s">
        <v>193</v>
      </c>
      <c r="AO228">
        <f>1/17</f>
        <v>5.8823529411764705E-2</v>
      </c>
      <c r="AP228" t="s">
        <v>192</v>
      </c>
      <c r="AQ228">
        <f>1/34</f>
        <v>2.9411764705882353E-2</v>
      </c>
      <c r="AR228" t="s">
        <v>127</v>
      </c>
      <c r="AS228">
        <f>1/51</f>
        <v>1.9607843137254902E-2</v>
      </c>
      <c r="AT228" t="s">
        <v>194</v>
      </c>
      <c r="AU228">
        <f>1/67</f>
        <v>1.4925373134328358E-2</v>
      </c>
      <c r="AV228" t="s">
        <v>195</v>
      </c>
      <c r="AW228">
        <f>1/41</f>
        <v>2.4390243902439025E-2</v>
      </c>
      <c r="AX228" t="s">
        <v>196</v>
      </c>
      <c r="AY228">
        <f>1/34</f>
        <v>2.9411764705882353E-2</v>
      </c>
      <c r="AZ228" t="s">
        <v>544</v>
      </c>
      <c r="BA228">
        <f>1/67</f>
        <v>1.4925373134328358E-2</v>
      </c>
      <c r="BB228">
        <v>0</v>
      </c>
      <c r="BD228">
        <f>1/10</f>
        <v>0.1</v>
      </c>
      <c r="BE228" s="132">
        <f t="shared" ref="BE228" si="396">AVERAGE(AE228,AG228,AI228,AK228,AM228,AO228,AQ228,AS228,AU228,AW228,AY228,BA228,BC228)</f>
        <v>4.1101801448918091E-2</v>
      </c>
      <c r="BF228" s="132">
        <f t="shared" ref="BF228" si="397">AVERAGE(D228,F228,H228,J228,L228,N228,P228,R228,T228,V228,X228,Z228,AB228,AE228,AG228,AI228,AK228,AM228,AO228,AQ228,AS228,AU228,AW228,AY228,BA228,BC228)</f>
        <v>6.8502148708828467E-2</v>
      </c>
      <c r="BG228">
        <f t="shared" ref="BG228" si="398">SUM(D228,F228,H228,J228,L228,N228,P228,R228,T228,V228,X228,Z228,AB228,AE228,AG228,AI228,AK228,AM228,AO228,AQ228,AS228,AU228,AW228,AY228,BA228,BC228,BD228) -1</f>
        <v>0.67554942030305498</v>
      </c>
    </row>
    <row r="229" spans="1:59" x14ac:dyDescent="0.25">
      <c r="A229">
        <v>59</v>
      </c>
      <c r="B229" s="132" t="s">
        <v>5</v>
      </c>
      <c r="C229" t="s">
        <v>463</v>
      </c>
      <c r="D229">
        <f>AVERAGE(D226:D228)</f>
        <v>0.12169312169312169</v>
      </c>
      <c r="E229" t="s">
        <v>114</v>
      </c>
      <c r="F229">
        <f>AVERAGE(F226:F228)</f>
        <v>0.2371794871794872</v>
      </c>
      <c r="G229" t="s">
        <v>461</v>
      </c>
      <c r="H229">
        <f>AVERAGE(H226:H228)</f>
        <v>0.13650793650793649</v>
      </c>
      <c r="I229" t="s">
        <v>113</v>
      </c>
      <c r="J229">
        <f>AVERAGE(J226:J228)</f>
        <v>0.18282828282828287</v>
      </c>
      <c r="K229" t="s">
        <v>115</v>
      </c>
      <c r="L229">
        <f>AVERAGE(L226:L228)</f>
        <v>0.1111111111111111</v>
      </c>
      <c r="M229" t="s">
        <v>465</v>
      </c>
      <c r="N229">
        <f>AVERAGE(N226:N228)</f>
        <v>8.1585081585081584E-2</v>
      </c>
      <c r="O229" t="s">
        <v>118</v>
      </c>
      <c r="P229">
        <f>AVERAGE(P226:P228)</f>
        <v>3.5444947209653098E-2</v>
      </c>
      <c r="Q229" t="s">
        <v>464</v>
      </c>
      <c r="R229">
        <f>AVERAGE(R226:R228)</f>
        <v>8.5858585858585856E-2</v>
      </c>
      <c r="S229" t="s">
        <v>120</v>
      </c>
      <c r="T229">
        <f>AVERAGE(T226:T228)</f>
        <v>3.5444947209653098E-2</v>
      </c>
      <c r="U229" t="s">
        <v>122</v>
      </c>
      <c r="V229">
        <f>AVERAGE(V226:V228)</f>
        <v>2.6064084170253465E-2</v>
      </c>
      <c r="W229" t="s">
        <v>121</v>
      </c>
      <c r="X229">
        <f>AVERAGE(X226:X228)</f>
        <v>2.7737924438067912E-2</v>
      </c>
      <c r="Y229">
        <v>0</v>
      </c>
      <c r="AA229">
        <v>0</v>
      </c>
      <c r="AC229" s="132">
        <f t="shared" si="276"/>
        <v>9.8314137253748587E-2</v>
      </c>
      <c r="AD229" t="s">
        <v>484</v>
      </c>
      <c r="AE229">
        <f>AVERAGE(AE226:AE228)</f>
        <v>7.3504273504273507E-2</v>
      </c>
      <c r="AF229" t="s">
        <v>543</v>
      </c>
      <c r="AG229">
        <f>AVERAGE(AG226:AG228)</f>
        <v>2.2796110314044316E-2</v>
      </c>
      <c r="AH229" t="s">
        <v>189</v>
      </c>
      <c r="AI229">
        <f>AVERAGE(AI226:AI228)</f>
        <v>9.1414141414141434E-2</v>
      </c>
      <c r="AJ229" t="s">
        <v>190</v>
      </c>
      <c r="AK229">
        <f>AVERAGE(AK226:AK228)</f>
        <v>4.7619047619047616E-2</v>
      </c>
      <c r="AL229" t="s">
        <v>191</v>
      </c>
      <c r="AM229">
        <f>AVERAGE(AM226:AM228)</f>
        <v>6.9607843137254891E-2</v>
      </c>
      <c r="AN229" t="s">
        <v>193</v>
      </c>
      <c r="AO229">
        <f>AVERAGE(AO226:AO228)</f>
        <v>5.8823529411764698E-2</v>
      </c>
      <c r="AP229" t="s">
        <v>192</v>
      </c>
      <c r="AQ229">
        <f>AVERAGE(AQ226:AQ228)</f>
        <v>2.9411764705882349E-2</v>
      </c>
      <c r="AR229" t="s">
        <v>127</v>
      </c>
      <c r="AS229">
        <f>AVERAGE(AS226:AS228)</f>
        <v>2.1201976725649607E-2</v>
      </c>
      <c r="AT229" t="s">
        <v>194</v>
      </c>
      <c r="AU229">
        <f>AVERAGE(AU226:AU228)</f>
        <v>1.6486196468637207E-2</v>
      </c>
      <c r="AV229" t="s">
        <v>195</v>
      </c>
      <c r="AW229">
        <f>AVERAGE(AW226:AW228)</f>
        <v>2.1235286979735469E-2</v>
      </c>
      <c r="AX229" t="s">
        <v>196</v>
      </c>
      <c r="AY229">
        <f>AVERAGE(AY226:AY228)</f>
        <v>2.7737924438067912E-2</v>
      </c>
      <c r="AZ229" t="s">
        <v>544</v>
      </c>
      <c r="BA229">
        <f>AVERAGE(BA226:BA228)</f>
        <v>1.4925373134328358E-2</v>
      </c>
      <c r="BB229">
        <v>0</v>
      </c>
      <c r="BD229">
        <f>AVERAGE(BD226:BD228)</f>
        <v>0.11203703703703705</v>
      </c>
      <c r="BE229" s="132">
        <f t="shared" ref="BE229" si="399">AVERAGE(AE229,AG229,AI229,AK229,AM229,AO229,AQ229,AS229,AU229,AW229,AY229,BA229,BC229)</f>
        <v>4.1230288987735612E-2</v>
      </c>
      <c r="BF229" s="132">
        <f t="shared" ref="BF229" si="400">AVERAGE(D229,F229,H229,J229,L229,N229,P229,R229,T229,V229,X229,Z229,AB229,AE229,AG229,AI229,AK229,AM229,AO229,AQ229,AS229,AU229,AW229,AY229,BA229,BC229)</f>
        <v>6.8531259897567892E-2</v>
      </c>
      <c r="BG229">
        <f t="shared" ref="BG229" si="401">SUM(D229,F229,H229,J229,L229,N229,P229,R229,T229,V229,X229,Z229,AB229,AE229,AG229,AI229,AK229,AM229,AO229,AQ229,AS229,AU229,AW229,AY229,BA229,BC229,BD229) -1</f>
        <v>0.68825601468109854</v>
      </c>
    </row>
    <row r="230" spans="1:59" x14ac:dyDescent="0.25">
      <c r="A230">
        <v>60</v>
      </c>
      <c r="B230" s="132" t="s">
        <v>2</v>
      </c>
      <c r="C230" t="s">
        <v>257</v>
      </c>
      <c r="D230">
        <f>1/7</f>
        <v>0.14285714285714285</v>
      </c>
      <c r="E230" t="s">
        <v>259</v>
      </c>
      <c r="F230">
        <f>1/5</f>
        <v>0.2</v>
      </c>
      <c r="G230" t="s">
        <v>260</v>
      </c>
      <c r="H230">
        <f>1/12</f>
        <v>8.3333333333333329E-2</v>
      </c>
      <c r="I230" t="s">
        <v>425</v>
      </c>
      <c r="J230">
        <f>1/9</f>
        <v>0.1111111111111111</v>
      </c>
      <c r="K230" t="s">
        <v>261</v>
      </c>
      <c r="L230">
        <f>1/41</f>
        <v>2.4390243902439025E-2</v>
      </c>
      <c r="M230" t="s">
        <v>538</v>
      </c>
      <c r="N230">
        <f>1/34</f>
        <v>2.9411764705882353E-2</v>
      </c>
      <c r="O230" t="s">
        <v>537</v>
      </c>
      <c r="P230">
        <f>1/51</f>
        <v>1.9607843137254902E-2</v>
      </c>
      <c r="Q230" t="s">
        <v>264</v>
      </c>
      <c r="R230">
        <f>1/41</f>
        <v>2.4390243902439025E-2</v>
      </c>
      <c r="S230" t="s">
        <v>545</v>
      </c>
      <c r="T230">
        <f>1/51</f>
        <v>1.9607843137254902E-2</v>
      </c>
      <c r="U230" t="s">
        <v>263</v>
      </c>
      <c r="V230">
        <f>1/41</f>
        <v>2.4390243902439025E-2</v>
      </c>
      <c r="W230">
        <v>0</v>
      </c>
      <c r="Y230">
        <v>0</v>
      </c>
      <c r="AA230">
        <v>0</v>
      </c>
      <c r="AC230" s="132">
        <f t="shared" si="276"/>
        <v>6.7909976998929672E-2</v>
      </c>
      <c r="AD230" t="s">
        <v>438</v>
      </c>
      <c r="AE230">
        <f>1/9</f>
        <v>0.1111111111111111</v>
      </c>
      <c r="AF230" t="s">
        <v>341</v>
      </c>
      <c r="AG230">
        <f>1/12</f>
        <v>8.3333333333333329E-2</v>
      </c>
      <c r="AH230" t="s">
        <v>342</v>
      </c>
      <c r="AI230">
        <f>1/15</f>
        <v>6.6666666666666666E-2</v>
      </c>
      <c r="AJ230" t="s">
        <v>437</v>
      </c>
      <c r="AK230">
        <f>1/13</f>
        <v>7.6923076923076927E-2</v>
      </c>
      <c r="AL230" t="s">
        <v>440</v>
      </c>
      <c r="AM230">
        <f>1/19</f>
        <v>5.2631578947368418E-2</v>
      </c>
      <c r="AN230" t="s">
        <v>345</v>
      </c>
      <c r="AO230">
        <f>1/26</f>
        <v>3.8461538461538464E-2</v>
      </c>
      <c r="AP230" t="s">
        <v>346</v>
      </c>
      <c r="AQ230">
        <f>1/34</f>
        <v>2.9411764705882353E-2</v>
      </c>
      <c r="AR230" t="s">
        <v>347</v>
      </c>
      <c r="AS230">
        <f>1/34</f>
        <v>2.9411764705882353E-2</v>
      </c>
      <c r="AT230" t="s">
        <v>348</v>
      </c>
      <c r="AU230">
        <f>1/34</f>
        <v>2.9411764705882353E-2</v>
      </c>
      <c r="AV230" t="s">
        <v>349</v>
      </c>
      <c r="AW230">
        <f>1/51</f>
        <v>1.9607843137254902E-2</v>
      </c>
      <c r="AX230">
        <v>0</v>
      </c>
      <c r="AZ230">
        <v>0</v>
      </c>
      <c r="BB230">
        <v>0</v>
      </c>
      <c r="BD230">
        <f>1/8</f>
        <v>0.125</v>
      </c>
      <c r="BE230" s="132">
        <f t="shared" ref="BE230" si="402">AVERAGE(AE230,AG230,AI230,AK230,AM230,AO230,AQ230,AS230,AU230,AW230,AY230,BA230,BC230)</f>
        <v>5.3697044269799689E-2</v>
      </c>
      <c r="BF230" s="132">
        <f t="shared" ref="BF230" si="403">AVERAGE(D230,F230,H230,J230,L230,N230,P230,R230,T230,V230,X230,Z230,AB230,AE230,AG230,AI230,AK230,AM230,AO230,AQ230,AS230,AU230,AW230,AY230,BA230,BC230)</f>
        <v>6.0803510634364663E-2</v>
      </c>
      <c r="BG230">
        <f t="shared" ref="BG230" si="404">SUM(D230,F230,H230,J230,L230,N230,P230,R230,T230,V230,X230,Z230,AB230,AE230,AG230,AI230,AK230,AM230,AO230,AQ230,AS230,AU230,AW230,AY230,BA230,BC230,BD230) -1</f>
        <v>0.34107021268729332</v>
      </c>
    </row>
    <row r="231" spans="1:59" x14ac:dyDescent="0.25">
      <c r="A231">
        <v>60</v>
      </c>
      <c r="B231" s="132" t="s">
        <v>3</v>
      </c>
      <c r="C231" t="s">
        <v>257</v>
      </c>
      <c r="D231">
        <f>2/13</f>
        <v>0.15384615384615385</v>
      </c>
      <c r="E231" t="s">
        <v>259</v>
      </c>
      <c r="F231">
        <f>5/21</f>
        <v>0.23809523809523808</v>
      </c>
      <c r="G231" t="s">
        <v>260</v>
      </c>
      <c r="H231">
        <f>1/13</f>
        <v>7.6923076923076927E-2</v>
      </c>
      <c r="I231" t="s">
        <v>425</v>
      </c>
      <c r="J231">
        <f>1/9</f>
        <v>0.1111111111111111</v>
      </c>
      <c r="K231" t="s">
        <v>261</v>
      </c>
      <c r="L231">
        <f>1/34</f>
        <v>2.9411764705882353E-2</v>
      </c>
      <c r="M231" t="s">
        <v>538</v>
      </c>
      <c r="N231">
        <f>1/21</f>
        <v>4.7619047619047616E-2</v>
      </c>
      <c r="O231" t="s">
        <v>537</v>
      </c>
      <c r="P231">
        <f>1/41</f>
        <v>2.4390243902439025E-2</v>
      </c>
      <c r="Q231" t="s">
        <v>264</v>
      </c>
      <c r="R231">
        <f>1/26</f>
        <v>3.8461538461538464E-2</v>
      </c>
      <c r="S231" t="s">
        <v>545</v>
      </c>
      <c r="T231">
        <f>1/26</f>
        <v>3.8461538461538464E-2</v>
      </c>
      <c r="U231" t="s">
        <v>263</v>
      </c>
      <c r="V231">
        <f>1/41</f>
        <v>2.4390243902439025E-2</v>
      </c>
      <c r="W231">
        <v>0</v>
      </c>
      <c r="Y231">
        <v>0</v>
      </c>
      <c r="AA231">
        <v>0</v>
      </c>
      <c r="AC231" s="132">
        <f t="shared" si="276"/>
        <v>7.8270995702846485E-2</v>
      </c>
      <c r="AD231" t="s">
        <v>438</v>
      </c>
      <c r="AE231">
        <f>1/10</f>
        <v>0.1</v>
      </c>
      <c r="AF231" t="s">
        <v>341</v>
      </c>
      <c r="AG231">
        <f>1/11</f>
        <v>9.0909090909090912E-2</v>
      </c>
      <c r="AH231" t="s">
        <v>342</v>
      </c>
      <c r="AI231">
        <f>1/15</f>
        <v>6.6666666666666666E-2</v>
      </c>
      <c r="AJ231" t="s">
        <v>437</v>
      </c>
      <c r="AK231">
        <f>1/12</f>
        <v>8.3333333333333329E-2</v>
      </c>
      <c r="AL231" t="s">
        <v>440</v>
      </c>
      <c r="AM231">
        <f>1/19</f>
        <v>5.2631578947368418E-2</v>
      </c>
      <c r="AN231" t="s">
        <v>345</v>
      </c>
      <c r="AO231">
        <f>1/26</f>
        <v>3.8461538461538464E-2</v>
      </c>
      <c r="AP231" t="s">
        <v>346</v>
      </c>
      <c r="AQ231">
        <f>1/41</f>
        <v>2.4390243902439025E-2</v>
      </c>
      <c r="AR231" t="s">
        <v>347</v>
      </c>
      <c r="AS231">
        <f>1/41</f>
        <v>2.4390243902439025E-2</v>
      </c>
      <c r="AT231" t="s">
        <v>348</v>
      </c>
      <c r="AU231">
        <f>1/41</f>
        <v>2.4390243902439025E-2</v>
      </c>
      <c r="AV231" t="s">
        <v>349</v>
      </c>
      <c r="AW231">
        <f>1/81</f>
        <v>1.2345679012345678E-2</v>
      </c>
      <c r="AX231">
        <v>0</v>
      </c>
      <c r="AZ231">
        <v>0</v>
      </c>
      <c r="BB231">
        <v>0</v>
      </c>
      <c r="BD231">
        <f>2/15</f>
        <v>0.13333333333333333</v>
      </c>
      <c r="BE231" s="132">
        <f t="shared" ref="BE231" si="405">AVERAGE(AE231,AG231,AI231,AK231,AM231,AO231,AQ231,AS231,AU231,AW231,AY231,BA231,BC231)</f>
        <v>5.1751861903766058E-2</v>
      </c>
      <c r="BF231" s="132">
        <f t="shared" ref="BF231" si="406">AVERAGE(D231,F231,H231,J231,L231,N231,P231,R231,T231,V231,X231,Z231,AB231,AE231,AG231,AI231,AK231,AM231,AO231,AQ231,AS231,AU231,AW231,AY231,BA231,BC231)</f>
        <v>6.5011428803306265E-2</v>
      </c>
      <c r="BG231">
        <f t="shared" ref="BG231" si="407">SUM(D231,F231,H231,J231,L231,N231,P231,R231,T231,V231,X231,Z231,AB231,AE231,AG231,AI231,AK231,AM231,AO231,AQ231,AS231,AU231,AW231,AY231,BA231,BC231,BD231) -1</f>
        <v>0.43356190939945871</v>
      </c>
    </row>
    <row r="232" spans="1:59" x14ac:dyDescent="0.25">
      <c r="A232">
        <v>60</v>
      </c>
      <c r="B232" s="132" t="s">
        <v>4</v>
      </c>
      <c r="C232" t="s">
        <v>257</v>
      </c>
      <c r="D232">
        <f>1/7</f>
        <v>0.14285714285714285</v>
      </c>
      <c r="E232" t="s">
        <v>259</v>
      </c>
      <c r="F232">
        <f>2/9</f>
        <v>0.22222222222222221</v>
      </c>
      <c r="G232" t="s">
        <v>260</v>
      </c>
      <c r="H232">
        <f>1/12</f>
        <v>8.3333333333333329E-2</v>
      </c>
      <c r="I232" t="s">
        <v>425</v>
      </c>
      <c r="J232">
        <f>1/9</f>
        <v>0.1111111111111111</v>
      </c>
      <c r="K232" t="s">
        <v>261</v>
      </c>
      <c r="L232">
        <f>1/34</f>
        <v>2.9411764705882353E-2</v>
      </c>
      <c r="M232" t="s">
        <v>538</v>
      </c>
      <c r="N232">
        <f>1/21</f>
        <v>4.7619047619047616E-2</v>
      </c>
      <c r="O232" t="s">
        <v>537</v>
      </c>
      <c r="P232">
        <f>1/41</f>
        <v>2.4390243902439025E-2</v>
      </c>
      <c r="Q232" t="s">
        <v>264</v>
      </c>
      <c r="R232">
        <f>1/26</f>
        <v>3.8461538461538464E-2</v>
      </c>
      <c r="S232" t="s">
        <v>545</v>
      </c>
      <c r="T232">
        <f>1/41</f>
        <v>2.4390243902439025E-2</v>
      </c>
      <c r="U232" t="s">
        <v>263</v>
      </c>
      <c r="V232">
        <f>1/34</f>
        <v>2.9411764705882353E-2</v>
      </c>
      <c r="W232">
        <v>0</v>
      </c>
      <c r="Y232">
        <v>0</v>
      </c>
      <c r="AA232">
        <v>0</v>
      </c>
      <c r="AC232" s="132">
        <f t="shared" si="276"/>
        <v>7.532084128210384E-2</v>
      </c>
      <c r="AD232" t="s">
        <v>438</v>
      </c>
      <c r="AE232">
        <f>1/10</f>
        <v>0.1</v>
      </c>
      <c r="AF232" t="s">
        <v>341</v>
      </c>
      <c r="AG232">
        <f>1/12</f>
        <v>8.3333333333333329E-2</v>
      </c>
      <c r="AH232" t="s">
        <v>342</v>
      </c>
      <c r="AI232">
        <f>1/11</f>
        <v>9.0909090909090912E-2</v>
      </c>
      <c r="AJ232" t="s">
        <v>437</v>
      </c>
      <c r="AK232">
        <f>1/13</f>
        <v>7.6923076923076927E-2</v>
      </c>
      <c r="AL232" t="s">
        <v>440</v>
      </c>
      <c r="AM232">
        <f>1/15</f>
        <v>6.6666666666666666E-2</v>
      </c>
      <c r="AN232" t="s">
        <v>345</v>
      </c>
      <c r="AO232">
        <f>1/21</f>
        <v>4.7619047619047616E-2</v>
      </c>
      <c r="AP232" t="s">
        <v>346</v>
      </c>
      <c r="AQ232">
        <f>1/26</f>
        <v>3.8461538461538464E-2</v>
      </c>
      <c r="AR232" t="s">
        <v>347</v>
      </c>
      <c r="AS232">
        <f>1/26</f>
        <v>3.8461538461538464E-2</v>
      </c>
      <c r="AT232" t="s">
        <v>348</v>
      </c>
      <c r="AU232">
        <f>1/21</f>
        <v>4.7619047619047616E-2</v>
      </c>
      <c r="AV232" t="s">
        <v>349</v>
      </c>
      <c r="AW232">
        <f>1/41</f>
        <v>2.4390243902439025E-2</v>
      </c>
      <c r="AX232">
        <v>0</v>
      </c>
      <c r="AZ232">
        <v>0</v>
      </c>
      <c r="BB232">
        <v>0</v>
      </c>
      <c r="BD232">
        <f>2/15</f>
        <v>0.13333333333333333</v>
      </c>
      <c r="BE232" s="132">
        <f t="shared" ref="BE232" si="408">AVERAGE(AE232,AG232,AI232,AK232,AM232,AO232,AQ232,AS232,AU232,AW232,AY232,BA232,BC232)</f>
        <v>6.1438358389577896E-2</v>
      </c>
      <c r="BF232" s="132">
        <f t="shared" ref="BF232" si="409">AVERAGE(D232,F232,H232,J232,L232,N232,P232,R232,T232,V232,X232,Z232,AB232,AE232,AG232,AI232,AK232,AM232,AO232,AQ232,AS232,AU232,AW232,AY232,BA232,BC232)</f>
        <v>6.8379599835840882E-2</v>
      </c>
      <c r="BG232">
        <f t="shared" ref="BG232" si="410">SUM(D232,F232,H232,J232,L232,N232,P232,R232,T232,V232,X232,Z232,AB232,AE232,AG232,AI232,AK232,AM232,AO232,AQ232,AS232,AU232,AW232,AY232,BA232,BC232,BD232) -1</f>
        <v>0.50092533005015083</v>
      </c>
    </row>
    <row r="233" spans="1:59" x14ac:dyDescent="0.25">
      <c r="A233">
        <v>60</v>
      </c>
      <c r="B233" s="132" t="s">
        <v>5</v>
      </c>
      <c r="C233" t="s">
        <v>257</v>
      </c>
      <c r="D233">
        <f>AVERAGE(D230:D232)</f>
        <v>0.14652014652014653</v>
      </c>
      <c r="E233" t="s">
        <v>259</v>
      </c>
      <c r="F233">
        <f>AVERAGE(F230:F232)</f>
        <v>0.22010582010582011</v>
      </c>
      <c r="G233" t="s">
        <v>260</v>
      </c>
      <c r="H233">
        <f>AVERAGE(H230:H232)</f>
        <v>8.1196581196581186E-2</v>
      </c>
      <c r="I233" t="s">
        <v>425</v>
      </c>
      <c r="J233">
        <f>AVERAGE(J230:J232)</f>
        <v>0.1111111111111111</v>
      </c>
      <c r="K233" t="s">
        <v>261</v>
      </c>
      <c r="L233">
        <f>AVERAGE(L230:L232)</f>
        <v>2.7737924438067912E-2</v>
      </c>
      <c r="M233" t="s">
        <v>538</v>
      </c>
      <c r="N233">
        <f>AVERAGE(N230:N232)</f>
        <v>4.1549953314659195E-2</v>
      </c>
      <c r="O233" t="s">
        <v>537</v>
      </c>
      <c r="P233">
        <f>AVERAGE(P230:P232)</f>
        <v>2.2796110314044316E-2</v>
      </c>
      <c r="Q233" t="s">
        <v>264</v>
      </c>
      <c r="R233">
        <f>AVERAGE(R230:R232)</f>
        <v>3.3771106941838651E-2</v>
      </c>
      <c r="S233" t="s">
        <v>545</v>
      </c>
      <c r="T233">
        <f>AVERAGE(T230:T232)</f>
        <v>2.7486541833744133E-2</v>
      </c>
      <c r="U233" t="s">
        <v>263</v>
      </c>
      <c r="V233">
        <f>AVERAGE(V230:V232)</f>
        <v>2.6064084170253465E-2</v>
      </c>
      <c r="W233">
        <v>0</v>
      </c>
      <c r="Y233">
        <v>0</v>
      </c>
      <c r="AA233">
        <v>0</v>
      </c>
      <c r="AC233" s="132">
        <f t="shared" si="276"/>
        <v>7.3833937994626633E-2</v>
      </c>
      <c r="AD233" t="s">
        <v>438</v>
      </c>
      <c r="AE233">
        <f>AVERAGE(AE230:AE232)</f>
        <v>0.1037037037037037</v>
      </c>
      <c r="AF233" t="s">
        <v>341</v>
      </c>
      <c r="AG233">
        <f>AVERAGE(AG230:AG232)</f>
        <v>8.5858585858585856E-2</v>
      </c>
      <c r="AH233" t="s">
        <v>342</v>
      </c>
      <c r="AI233">
        <f>AVERAGE(AI230:AI232)</f>
        <v>7.4747474747474743E-2</v>
      </c>
      <c r="AJ233" t="s">
        <v>437</v>
      </c>
      <c r="AK233">
        <f>AVERAGE(AK230:AK232)</f>
        <v>7.9059829059829057E-2</v>
      </c>
      <c r="AL233" t="s">
        <v>440</v>
      </c>
      <c r="AM233">
        <f>AVERAGE(AM230:AM232)</f>
        <v>5.7309941520467832E-2</v>
      </c>
      <c r="AN233" t="s">
        <v>345</v>
      </c>
      <c r="AO233">
        <f>AVERAGE(AO230:AO232)</f>
        <v>4.1514041514041512E-2</v>
      </c>
      <c r="AP233" t="s">
        <v>346</v>
      </c>
      <c r="AQ233">
        <f>AVERAGE(AQ230:AQ232)</f>
        <v>3.0754515689953282E-2</v>
      </c>
      <c r="AR233" t="s">
        <v>347</v>
      </c>
      <c r="AS233">
        <f>AVERAGE(AS230:AS232)</f>
        <v>3.0754515689953282E-2</v>
      </c>
      <c r="AT233" t="s">
        <v>348</v>
      </c>
      <c r="AU233">
        <f>AVERAGE(AU230:AU232)</f>
        <v>3.3807018742456334E-2</v>
      </c>
      <c r="AV233" t="s">
        <v>349</v>
      </c>
      <c r="AW233">
        <f>AVERAGE(AW230:AW232)</f>
        <v>1.8781255350679867E-2</v>
      </c>
      <c r="AX233">
        <v>0</v>
      </c>
      <c r="AZ233">
        <v>0</v>
      </c>
      <c r="BB233">
        <v>0</v>
      </c>
      <c r="BD233">
        <f>AVERAGE(BD230:BD232)</f>
        <v>0.13055555555555554</v>
      </c>
      <c r="BE233" s="132">
        <f t="shared" ref="BE233" si="411">AVERAGE(AE233,AG233,AI233,AK233,AM233,AO233,AQ233,AS233,AU233,AW233,AY233,BA233,BC233)</f>
        <v>5.5629088187714539E-2</v>
      </c>
      <c r="BF233" s="132">
        <f t="shared" ref="BF233" si="412">AVERAGE(D233,F233,H233,J233,L233,N233,P233,R233,T233,V233,X233,Z233,AB233,AE233,AG233,AI233,AK233,AM233,AO233,AQ233,AS233,AU233,AW233,AY233,BA233,BC233)</f>
        <v>6.4731513091170603E-2</v>
      </c>
      <c r="BG233">
        <f t="shared" ref="BG233" si="413">SUM(D233,F233,H233,J233,L233,N233,P233,R233,T233,V233,X233,Z233,AB233,AE233,AG233,AI233,AK233,AM233,AO233,AQ233,AS233,AU233,AW233,AY233,BA233,BC233,BD233) -1</f>
        <v>0.42518581737896755</v>
      </c>
    </row>
    <row r="234" spans="1:59" x14ac:dyDescent="0.25">
      <c r="A234">
        <v>61</v>
      </c>
      <c r="B234" s="132" t="s">
        <v>2</v>
      </c>
      <c r="C234" t="s">
        <v>63</v>
      </c>
      <c r="D234">
        <f>2/15</f>
        <v>0.13333333333333333</v>
      </c>
      <c r="E234" t="s">
        <v>384</v>
      </c>
      <c r="F234">
        <f>1/13</f>
        <v>7.6923076923076927E-2</v>
      </c>
      <c r="G234" t="s">
        <v>65</v>
      </c>
      <c r="H234">
        <f>1/10</f>
        <v>0.1</v>
      </c>
      <c r="I234" t="s">
        <v>66</v>
      </c>
      <c r="J234">
        <f>1/9</f>
        <v>0.1111111111111111</v>
      </c>
      <c r="K234" t="s">
        <v>67</v>
      </c>
      <c r="L234">
        <f>1/29</f>
        <v>3.4482758620689655E-2</v>
      </c>
      <c r="M234" t="s">
        <v>526</v>
      </c>
      <c r="N234">
        <f>1/19</f>
        <v>5.2631578947368418E-2</v>
      </c>
      <c r="O234" t="s">
        <v>69</v>
      </c>
      <c r="P234">
        <f>1/34</f>
        <v>2.9411764705882353E-2</v>
      </c>
      <c r="Q234" t="s">
        <v>546</v>
      </c>
      <c r="R234">
        <f>1/34</f>
        <v>2.9411764705882353E-2</v>
      </c>
      <c r="S234" t="s">
        <v>70</v>
      </c>
      <c r="T234">
        <f>1/17</f>
        <v>5.8823529411764705E-2</v>
      </c>
      <c r="U234" t="s">
        <v>542</v>
      </c>
      <c r="V234">
        <f>1/41</f>
        <v>2.4390243902439025E-2</v>
      </c>
      <c r="W234">
        <v>0</v>
      </c>
      <c r="Y234">
        <v>0</v>
      </c>
      <c r="AA234">
        <v>0</v>
      </c>
      <c r="AC234" s="132">
        <f t="shared" si="276"/>
        <v>6.50519161661548E-2</v>
      </c>
      <c r="AD234" t="s">
        <v>509</v>
      </c>
      <c r="AE234">
        <f>2/15</f>
        <v>0.13333333333333333</v>
      </c>
      <c r="AF234" t="s">
        <v>302</v>
      </c>
      <c r="AG234">
        <f>1/13</f>
        <v>7.6923076923076927E-2</v>
      </c>
      <c r="AH234" t="s">
        <v>305</v>
      </c>
      <c r="AI234">
        <f>1/13</f>
        <v>7.6923076923076927E-2</v>
      </c>
      <c r="AJ234" t="s">
        <v>304</v>
      </c>
      <c r="AK234">
        <f>1/8</f>
        <v>0.125</v>
      </c>
      <c r="AL234" t="s">
        <v>511</v>
      </c>
      <c r="AM234">
        <f>1/15</f>
        <v>6.6666666666666666E-2</v>
      </c>
      <c r="AN234" t="s">
        <v>306</v>
      </c>
      <c r="AO234">
        <f>1/26</f>
        <v>3.8461538461538464E-2</v>
      </c>
      <c r="AP234" t="s">
        <v>308</v>
      </c>
      <c r="AQ234">
        <f>1/41</f>
        <v>2.4390243902439025E-2</v>
      </c>
      <c r="AR234" t="s">
        <v>309</v>
      </c>
      <c r="AS234">
        <f>1/23</f>
        <v>4.3478260869565216E-2</v>
      </c>
      <c r="AT234" t="s">
        <v>311</v>
      </c>
      <c r="AU234">
        <f>1/51</f>
        <v>1.9607843137254902E-2</v>
      </c>
      <c r="AV234" t="s">
        <v>307</v>
      </c>
      <c r="AW234">
        <f>1/41</f>
        <v>2.4390243902439025E-2</v>
      </c>
      <c r="AX234">
        <v>0</v>
      </c>
      <c r="AZ234">
        <v>0</v>
      </c>
      <c r="BB234">
        <v>0</v>
      </c>
      <c r="BD234">
        <f>1/7</f>
        <v>0.14285714285714285</v>
      </c>
      <c r="BE234" s="132">
        <f t="shared" ref="BE234" si="414">AVERAGE(AE234,AG234,AI234,AK234,AM234,AO234,AQ234,AS234,AU234,AW234,AY234,BA234,BC234)</f>
        <v>6.291742841193905E-2</v>
      </c>
      <c r="BF234" s="132">
        <f t="shared" ref="BF234" si="415">AVERAGE(D234,F234,H234,J234,L234,N234,P234,R234,T234,V234,X234,Z234,AB234,AE234,AG234,AI234,AK234,AM234,AO234,AQ234,AS234,AU234,AW234,AY234,BA234,BC234)</f>
        <v>6.3984672289046918E-2</v>
      </c>
      <c r="BG234">
        <f t="shared" ref="BG234" si="416">SUM(D234,F234,H234,J234,L234,N234,P234,R234,T234,V234,X234,Z234,AB234,AE234,AG234,AI234,AK234,AM234,AO234,AQ234,AS234,AU234,AW234,AY234,BA234,BC234,BD234) -1</f>
        <v>0.42255058863808115</v>
      </c>
    </row>
    <row r="235" spans="1:59" x14ac:dyDescent="0.25">
      <c r="A235">
        <v>61</v>
      </c>
      <c r="B235" s="132" t="s">
        <v>3</v>
      </c>
      <c r="C235" t="s">
        <v>63</v>
      </c>
      <c r="D235">
        <f>2/17</f>
        <v>0.11764705882352941</v>
      </c>
      <c r="E235" t="s">
        <v>384</v>
      </c>
      <c r="F235">
        <f>1/17</f>
        <v>5.8823529411764705E-2</v>
      </c>
      <c r="G235" t="s">
        <v>65</v>
      </c>
      <c r="H235">
        <f>1/13</f>
        <v>7.6923076923076927E-2</v>
      </c>
      <c r="I235" t="s">
        <v>66</v>
      </c>
      <c r="J235">
        <f>1/9</f>
        <v>0.1111111111111111</v>
      </c>
      <c r="K235" t="s">
        <v>67</v>
      </c>
      <c r="L235">
        <f>1/41</f>
        <v>2.4390243902439025E-2</v>
      </c>
      <c r="M235" t="s">
        <v>526</v>
      </c>
      <c r="N235">
        <f>1/23</f>
        <v>4.3478260869565216E-2</v>
      </c>
      <c r="O235" t="s">
        <v>69</v>
      </c>
      <c r="P235">
        <f>1/41</f>
        <v>2.4390243902439025E-2</v>
      </c>
      <c r="Q235" t="s">
        <v>546</v>
      </c>
      <c r="R235">
        <f>1/41</f>
        <v>2.4390243902439025E-2</v>
      </c>
      <c r="S235" t="s">
        <v>70</v>
      </c>
      <c r="T235">
        <f>1/23</f>
        <v>4.3478260869565216E-2</v>
      </c>
      <c r="U235" t="s">
        <v>542</v>
      </c>
      <c r="V235">
        <f>1/41</f>
        <v>2.4390243902439025E-2</v>
      </c>
      <c r="W235">
        <v>0</v>
      </c>
      <c r="Y235">
        <v>0</v>
      </c>
      <c r="AA235">
        <v>0</v>
      </c>
      <c r="AC235" s="132">
        <f t="shared" si="276"/>
        <v>5.4902227361836878E-2</v>
      </c>
      <c r="AD235" t="s">
        <v>509</v>
      </c>
      <c r="AE235">
        <f>2/15</f>
        <v>0.13333333333333333</v>
      </c>
      <c r="AF235" t="s">
        <v>302</v>
      </c>
      <c r="AG235">
        <f>1/13</f>
        <v>7.6923076923076927E-2</v>
      </c>
      <c r="AH235" t="s">
        <v>305</v>
      </c>
      <c r="AI235">
        <f>1/17</f>
        <v>5.8823529411764705E-2</v>
      </c>
      <c r="AJ235" t="s">
        <v>304</v>
      </c>
      <c r="AK235">
        <f>1/7</f>
        <v>0.14285714285714285</v>
      </c>
      <c r="AL235" t="s">
        <v>511</v>
      </c>
      <c r="AM235">
        <f>1/13</f>
        <v>7.6923076923076927E-2</v>
      </c>
      <c r="AN235" t="s">
        <v>306</v>
      </c>
      <c r="AO235">
        <f>1/26</f>
        <v>3.8461538461538464E-2</v>
      </c>
      <c r="AP235" t="s">
        <v>308</v>
      </c>
      <c r="AQ235">
        <f>1/41</f>
        <v>2.4390243902439025E-2</v>
      </c>
      <c r="AR235" t="s">
        <v>309</v>
      </c>
      <c r="AS235">
        <f>1/26</f>
        <v>3.8461538461538464E-2</v>
      </c>
      <c r="AT235" t="s">
        <v>311</v>
      </c>
      <c r="AU235">
        <f>1/51</f>
        <v>1.9607843137254902E-2</v>
      </c>
      <c r="AV235" t="s">
        <v>307</v>
      </c>
      <c r="AW235">
        <f>1/41</f>
        <v>2.4390243902439025E-2</v>
      </c>
      <c r="AX235">
        <v>0</v>
      </c>
      <c r="AZ235">
        <v>0</v>
      </c>
      <c r="BB235">
        <v>0</v>
      </c>
      <c r="BD235">
        <f>2/13</f>
        <v>0.15384615384615385</v>
      </c>
      <c r="BE235" s="132">
        <f t="shared" ref="BE235" si="417">AVERAGE(AE235,AG235,AI235,AK235,AM235,AO235,AQ235,AS235,AU235,AW235,AY235,BA235,BC235)</f>
        <v>6.3417156731360474E-2</v>
      </c>
      <c r="BF235" s="132">
        <f t="shared" ref="BF235" si="418">AVERAGE(D235,F235,H235,J235,L235,N235,P235,R235,T235,V235,X235,Z235,AB235,AE235,AG235,AI235,AK235,AM235,AO235,AQ235,AS235,AU235,AW235,AY235,BA235,BC235)</f>
        <v>5.9159692046598669E-2</v>
      </c>
      <c r="BG235">
        <f t="shared" ref="BG235" si="419">SUM(D235,F235,H235,J235,L235,N235,P235,R235,T235,V235,X235,Z235,AB235,AE235,AG235,AI235,AK235,AM235,AO235,AQ235,AS235,AU235,AW235,AY235,BA235,BC235,BD235) -1</f>
        <v>0.33703999477812729</v>
      </c>
    </row>
    <row r="236" spans="1:59" x14ac:dyDescent="0.25">
      <c r="A236">
        <v>61</v>
      </c>
      <c r="B236" s="132" t="s">
        <v>4</v>
      </c>
      <c r="C236" t="s">
        <v>63</v>
      </c>
      <c r="D236">
        <f>2/17</f>
        <v>0.11764705882352941</v>
      </c>
      <c r="E236" t="s">
        <v>384</v>
      </c>
      <c r="F236">
        <f>1/13</f>
        <v>7.6923076923076927E-2</v>
      </c>
      <c r="G236" t="s">
        <v>65</v>
      </c>
      <c r="H236">
        <f>1/12</f>
        <v>8.3333333333333329E-2</v>
      </c>
      <c r="I236" t="s">
        <v>66</v>
      </c>
      <c r="J236">
        <f>1/9</f>
        <v>0.1111111111111111</v>
      </c>
      <c r="K236" t="s">
        <v>67</v>
      </c>
      <c r="L236">
        <f>1/41</f>
        <v>2.4390243902439025E-2</v>
      </c>
      <c r="M236" t="s">
        <v>526</v>
      </c>
      <c r="N236">
        <f>1/21</f>
        <v>4.7619047619047616E-2</v>
      </c>
      <c r="O236" t="s">
        <v>69</v>
      </c>
      <c r="P236">
        <f>1/34</f>
        <v>2.9411764705882353E-2</v>
      </c>
      <c r="Q236" t="s">
        <v>546</v>
      </c>
      <c r="R236">
        <f>1/41</f>
        <v>2.4390243902439025E-2</v>
      </c>
      <c r="S236" t="s">
        <v>70</v>
      </c>
      <c r="T236">
        <f>1/21</f>
        <v>4.7619047619047616E-2</v>
      </c>
      <c r="U236" t="s">
        <v>542</v>
      </c>
      <c r="V236">
        <f>1/41</f>
        <v>2.4390243902439025E-2</v>
      </c>
      <c r="W236">
        <v>0</v>
      </c>
      <c r="Y236">
        <v>0</v>
      </c>
      <c r="AA236">
        <v>0</v>
      </c>
      <c r="AC236" s="132">
        <f t="shared" si="276"/>
        <v>5.8683517184234549E-2</v>
      </c>
      <c r="AD236" t="s">
        <v>509</v>
      </c>
      <c r="AE236">
        <f>1/8</f>
        <v>0.125</v>
      </c>
      <c r="AF236" t="s">
        <v>302</v>
      </c>
      <c r="AG236">
        <f>1/13</f>
        <v>7.6923076923076927E-2</v>
      </c>
      <c r="AH236" t="s">
        <v>305</v>
      </c>
      <c r="AI236">
        <f>1/15</f>
        <v>6.6666666666666666E-2</v>
      </c>
      <c r="AJ236" t="s">
        <v>304</v>
      </c>
      <c r="AK236">
        <f>2/15</f>
        <v>0.13333333333333333</v>
      </c>
      <c r="AL236" t="s">
        <v>511</v>
      </c>
      <c r="AM236">
        <f>1/15</f>
        <v>6.6666666666666666E-2</v>
      </c>
      <c r="AN236" t="s">
        <v>306</v>
      </c>
      <c r="AO236">
        <f>1/26</f>
        <v>3.8461538461538464E-2</v>
      </c>
      <c r="AP236" t="s">
        <v>308</v>
      </c>
      <c r="AQ236">
        <f>1/41</f>
        <v>2.4390243902439025E-2</v>
      </c>
      <c r="AR236" t="s">
        <v>309</v>
      </c>
      <c r="AS236">
        <f>1/21</f>
        <v>4.7619047619047616E-2</v>
      </c>
      <c r="AT236" t="s">
        <v>311</v>
      </c>
      <c r="AU236">
        <f>1/41</f>
        <v>2.4390243902439025E-2</v>
      </c>
      <c r="AV236" t="s">
        <v>307</v>
      </c>
      <c r="AW236">
        <f>1/34</f>
        <v>2.9411764705882353E-2</v>
      </c>
      <c r="AX236">
        <v>0</v>
      </c>
      <c r="AZ236">
        <v>0</v>
      </c>
      <c r="BB236">
        <v>0</v>
      </c>
      <c r="BD236">
        <f>1/7</f>
        <v>0.14285714285714285</v>
      </c>
      <c r="BE236" s="132">
        <f t="shared" ref="BE236" si="420">AVERAGE(AE236,AG236,AI236,AK236,AM236,AO236,AQ236,AS236,AU236,AW236,AY236,BA236,BC236)</f>
        <v>6.3286258218109015E-2</v>
      </c>
      <c r="BF236" s="132">
        <f t="shared" ref="BF236" si="421">AVERAGE(D236,F236,H236,J236,L236,N236,P236,R236,T236,V236,X236,Z236,AB236,AE236,AG236,AI236,AK236,AM236,AO236,AQ236,AS236,AU236,AW236,AY236,BA236,BC236)</f>
        <v>6.0984887701171775E-2</v>
      </c>
      <c r="BG236">
        <f t="shared" ref="BG236" si="422">SUM(D236,F236,H236,J236,L236,N236,P236,R236,T236,V236,X236,Z236,AB236,AE236,AG236,AI236,AK236,AM236,AO236,AQ236,AS236,AU236,AW236,AY236,BA236,BC236,BD236) -1</f>
        <v>0.36255489688057829</v>
      </c>
    </row>
    <row r="237" spans="1:59" x14ac:dyDescent="0.25">
      <c r="A237">
        <v>61</v>
      </c>
      <c r="B237" s="132" t="s">
        <v>5</v>
      </c>
      <c r="C237" t="s">
        <v>63</v>
      </c>
      <c r="D237">
        <f>AVERAGE(D234:D236)</f>
        <v>0.12287581699346406</v>
      </c>
      <c r="E237" t="s">
        <v>384</v>
      </c>
      <c r="F237">
        <f>AVERAGE(F234:F236)</f>
        <v>7.0889894419306196E-2</v>
      </c>
      <c r="G237" t="s">
        <v>65</v>
      </c>
      <c r="H237">
        <f>AVERAGE(H234:H236)</f>
        <v>8.6752136752136763E-2</v>
      </c>
      <c r="I237" t="s">
        <v>66</v>
      </c>
      <c r="J237">
        <f>AVERAGE(J234:J236)</f>
        <v>0.1111111111111111</v>
      </c>
      <c r="K237" t="s">
        <v>67</v>
      </c>
      <c r="L237">
        <f>AVERAGE(L234:L236)</f>
        <v>2.7754415475189236E-2</v>
      </c>
      <c r="M237" t="s">
        <v>526</v>
      </c>
      <c r="N237">
        <f>AVERAGE(N234:N236)</f>
        <v>4.7909629145327086E-2</v>
      </c>
      <c r="O237" t="s">
        <v>69</v>
      </c>
      <c r="P237">
        <f>AVERAGE(P234:P236)</f>
        <v>2.7737924438067912E-2</v>
      </c>
      <c r="Q237" t="s">
        <v>546</v>
      </c>
      <c r="R237">
        <f>AVERAGE(R234:R236)</f>
        <v>2.6064084170253465E-2</v>
      </c>
      <c r="S237" t="s">
        <v>70</v>
      </c>
      <c r="T237">
        <f>AVERAGE(T234:T236)</f>
        <v>4.9973612633459175E-2</v>
      </c>
      <c r="U237" t="s">
        <v>542</v>
      </c>
      <c r="V237">
        <f>AVERAGE(V234:V236)</f>
        <v>2.4390243902439029E-2</v>
      </c>
      <c r="W237">
        <v>0</v>
      </c>
      <c r="Y237">
        <v>0</v>
      </c>
      <c r="AA237">
        <v>0</v>
      </c>
      <c r="AC237" s="132">
        <f t="shared" si="276"/>
        <v>5.9545886904075404E-2</v>
      </c>
      <c r="AD237" t="s">
        <v>509</v>
      </c>
      <c r="AE237">
        <f>AVERAGE(AE234:AE236)</f>
        <v>0.13055555555555556</v>
      </c>
      <c r="AF237" t="s">
        <v>302</v>
      </c>
      <c r="AG237">
        <f>AVERAGE(AG234:AG236)</f>
        <v>7.6923076923076927E-2</v>
      </c>
      <c r="AH237" t="s">
        <v>305</v>
      </c>
      <c r="AI237">
        <f>AVERAGE(AI234:AI236)</f>
        <v>6.7471091000502761E-2</v>
      </c>
      <c r="AJ237" t="s">
        <v>304</v>
      </c>
      <c r="AK237">
        <f>AVERAGE(AK234:AK236)</f>
        <v>0.13373015873015873</v>
      </c>
      <c r="AL237" t="s">
        <v>511</v>
      </c>
      <c r="AM237">
        <f>AVERAGE(AM234:AM236)</f>
        <v>7.0085470085470072E-2</v>
      </c>
      <c r="AN237" t="s">
        <v>306</v>
      </c>
      <c r="AO237">
        <f>AVERAGE(AO234:AO236)</f>
        <v>3.8461538461538464E-2</v>
      </c>
      <c r="AP237" t="s">
        <v>308</v>
      </c>
      <c r="AQ237">
        <f>AVERAGE(AQ234:AQ236)</f>
        <v>2.4390243902439029E-2</v>
      </c>
      <c r="AR237" t="s">
        <v>309</v>
      </c>
      <c r="AS237">
        <f>AVERAGE(AS234:AS236)</f>
        <v>4.3186282316717096E-2</v>
      </c>
      <c r="AT237" t="s">
        <v>311</v>
      </c>
      <c r="AU237">
        <f>AVERAGE(AU234:AU236)</f>
        <v>2.1201976725649607E-2</v>
      </c>
      <c r="AV237" t="s">
        <v>307</v>
      </c>
      <c r="AW237">
        <f>AVERAGE(AW234:AW236)</f>
        <v>2.6064084170253465E-2</v>
      </c>
      <c r="AX237">
        <v>0</v>
      </c>
      <c r="AZ237">
        <v>0</v>
      </c>
      <c r="BB237">
        <v>0</v>
      </c>
      <c r="BD237">
        <f>AVERAGE(BD234:BD236)</f>
        <v>0.14652014652014653</v>
      </c>
      <c r="BE237" s="132">
        <f t="shared" ref="BE237" si="423">AVERAGE(AE237,AG237,AI237,AK237,AM237,AO237,AQ237,AS237,AU237,AW237,AY237,BA237,BC237)</f>
        <v>6.3206947787136161E-2</v>
      </c>
      <c r="BF237" s="132">
        <f t="shared" ref="BF237" si="424">AVERAGE(D237,F237,H237,J237,L237,N237,P237,R237,T237,V237,X237,Z237,AB237,AE237,AG237,AI237,AK237,AM237,AO237,AQ237,AS237,AU237,AW237,AY237,BA237,BC237)</f>
        <v>6.1376417345605783E-2</v>
      </c>
      <c r="BG237">
        <f t="shared" ref="BG237" si="425">SUM(D237,F237,H237,J237,L237,N237,P237,R237,T237,V237,X237,Z237,AB237,AE237,AG237,AI237,AK237,AM237,AO237,AQ237,AS237,AU237,AW237,AY237,BA237,BC237,BD237) -1</f>
        <v>0.3740484934322621</v>
      </c>
    </row>
    <row r="238" spans="1:59" x14ac:dyDescent="0.25">
      <c r="A238">
        <v>62</v>
      </c>
      <c r="B238" s="132" t="s">
        <v>2</v>
      </c>
      <c r="C238" t="s">
        <v>119</v>
      </c>
      <c r="D238">
        <f>1/51</f>
        <v>1.9607843137254902E-2</v>
      </c>
      <c r="E238" t="s">
        <v>547</v>
      </c>
      <c r="F238">
        <f>1/29</f>
        <v>3.4482758620689655E-2</v>
      </c>
      <c r="G238" t="s">
        <v>529</v>
      </c>
      <c r="H238">
        <f>1/8</f>
        <v>0.125</v>
      </c>
      <c r="I238" t="s">
        <v>113</v>
      </c>
      <c r="J238">
        <f>1/8</f>
        <v>0.125</v>
      </c>
      <c r="K238" t="s">
        <v>115</v>
      </c>
      <c r="L238">
        <f>1/13</f>
        <v>7.6923076923076927E-2</v>
      </c>
      <c r="M238" t="s">
        <v>465</v>
      </c>
      <c r="N238">
        <f>1/17</f>
        <v>5.8823529411764705E-2</v>
      </c>
      <c r="O238" t="s">
        <v>117</v>
      </c>
      <c r="P238">
        <f>1/34</f>
        <v>2.9411764705882353E-2</v>
      </c>
      <c r="Q238" t="s">
        <v>118</v>
      </c>
      <c r="R238">
        <f>1/41</f>
        <v>2.4390243902439025E-2</v>
      </c>
      <c r="S238" t="s">
        <v>464</v>
      </c>
      <c r="T238">
        <f>1/15</f>
        <v>6.6666666666666666E-2</v>
      </c>
      <c r="U238" t="s">
        <v>120</v>
      </c>
      <c r="V238">
        <f>1/51</f>
        <v>1.9607843137254902E-2</v>
      </c>
      <c r="W238" t="s">
        <v>122</v>
      </c>
      <c r="X238">
        <f>1/67</f>
        <v>1.4925373134328358E-2</v>
      </c>
      <c r="Y238" t="s">
        <v>121</v>
      </c>
      <c r="Z238">
        <f>1/51</f>
        <v>1.9607843137254902E-2</v>
      </c>
      <c r="AA238">
        <v>0</v>
      </c>
      <c r="AC238" s="132">
        <f t="shared" si="276"/>
        <v>5.1203911898051048E-2</v>
      </c>
      <c r="AD238" t="s">
        <v>258</v>
      </c>
      <c r="AE238">
        <f>1/7</f>
        <v>0.14285714285714285</v>
      </c>
      <c r="AF238" t="s">
        <v>426</v>
      </c>
      <c r="AG238">
        <f>1/9</f>
        <v>0.1111111111111111</v>
      </c>
      <c r="AH238" t="s">
        <v>425</v>
      </c>
      <c r="AI238">
        <f>1/9</f>
        <v>0.1111111111111111</v>
      </c>
      <c r="AJ238" t="s">
        <v>257</v>
      </c>
      <c r="AK238">
        <f>1/7</f>
        <v>0.14285714285714285</v>
      </c>
      <c r="AL238" t="s">
        <v>259</v>
      </c>
      <c r="AM238">
        <f>2/11</f>
        <v>0.18181818181818182</v>
      </c>
      <c r="AN238" t="s">
        <v>548</v>
      </c>
      <c r="AO238">
        <f>1/21</f>
        <v>4.7619047619047616E-2</v>
      </c>
      <c r="AP238" t="s">
        <v>261</v>
      </c>
      <c r="AQ238">
        <f>1/41</f>
        <v>2.4390243902439025E-2</v>
      </c>
      <c r="AR238" t="s">
        <v>538</v>
      </c>
      <c r="AS238">
        <f>1/34</f>
        <v>2.9411764705882353E-2</v>
      </c>
      <c r="AT238" t="s">
        <v>262</v>
      </c>
      <c r="AU238">
        <f>1/41</f>
        <v>2.4390243902439025E-2</v>
      </c>
      <c r="AV238" t="s">
        <v>264</v>
      </c>
      <c r="AW238">
        <f>1/41</f>
        <v>2.4390243902439025E-2</v>
      </c>
      <c r="AX238" t="s">
        <v>545</v>
      </c>
      <c r="AY238">
        <f>1/51</f>
        <v>1.9607843137254902E-2</v>
      </c>
      <c r="AZ238" t="s">
        <v>263</v>
      </c>
      <c r="BA238">
        <f>1/41</f>
        <v>2.4390243902439025E-2</v>
      </c>
      <c r="BB238">
        <v>0</v>
      </c>
      <c r="BD238">
        <f>1/7</f>
        <v>0.14285714285714285</v>
      </c>
      <c r="BE238" s="132">
        <f t="shared" ref="BE238" si="426">AVERAGE(AE238,AG238,AI238,AK238,AM238,AO238,AQ238,AS238,AU238,AW238,AY238,BA238,BC238)</f>
        <v>7.3662860068885908E-2</v>
      </c>
      <c r="BF238" s="132">
        <f t="shared" ref="BF238" si="427">AVERAGE(D238,F238,H238,J238,L238,N238,P238,R238,T238,V238,X238,Z238,AB238,AE238,AG238,AI238,AK238,AM238,AO238,AQ238,AS238,AU238,AW238,AY238,BA238,BC238)</f>
        <v>6.2433385983468474E-2</v>
      </c>
      <c r="BG238">
        <f t="shared" ref="BG238" si="428">SUM(D238,F238,H238,J238,L238,N238,P238,R238,T238,V238,X238,Z238,AB238,AE238,AG238,AI238,AK238,AM238,AO238,AQ238,AS238,AU238,AW238,AY238,BA238,BC238,BD238) -1</f>
        <v>0.64125840646038612</v>
      </c>
    </row>
    <row r="239" spans="1:59" x14ac:dyDescent="0.25">
      <c r="A239">
        <v>62</v>
      </c>
      <c r="B239" s="132" t="s">
        <v>3</v>
      </c>
      <c r="C239" t="s">
        <v>119</v>
      </c>
      <c r="D239">
        <f>1/51</f>
        <v>1.9607843137254902E-2</v>
      </c>
      <c r="E239" t="s">
        <v>547</v>
      </c>
      <c r="F239">
        <f>1/41</f>
        <v>2.4390243902439025E-2</v>
      </c>
      <c r="G239" t="s">
        <v>529</v>
      </c>
      <c r="H239">
        <f>2/15</f>
        <v>0.13333333333333333</v>
      </c>
      <c r="I239" t="s">
        <v>113</v>
      </c>
      <c r="J239">
        <f>1/8</f>
        <v>0.125</v>
      </c>
      <c r="K239" t="s">
        <v>115</v>
      </c>
      <c r="L239">
        <f>1/13</f>
        <v>7.6923076923076927E-2</v>
      </c>
      <c r="M239" t="s">
        <v>465</v>
      </c>
      <c r="N239">
        <f>1/21</f>
        <v>4.7619047619047616E-2</v>
      </c>
      <c r="O239" t="s">
        <v>117</v>
      </c>
      <c r="P239">
        <f>1/34</f>
        <v>2.9411764705882353E-2</v>
      </c>
      <c r="Q239" t="s">
        <v>118</v>
      </c>
      <c r="R239">
        <f>1/51</f>
        <v>1.9607843137254902E-2</v>
      </c>
      <c r="S239" t="s">
        <v>464</v>
      </c>
      <c r="T239">
        <f>1/21</f>
        <v>4.7619047619047616E-2</v>
      </c>
      <c r="U239" t="s">
        <v>120</v>
      </c>
      <c r="V239">
        <f>1/51</f>
        <v>1.9607843137254902E-2</v>
      </c>
      <c r="W239" t="s">
        <v>122</v>
      </c>
      <c r="X239">
        <f>1/67</f>
        <v>1.4925373134328358E-2</v>
      </c>
      <c r="Y239" t="s">
        <v>121</v>
      </c>
      <c r="Z239">
        <f>1/51</f>
        <v>1.9607843137254902E-2</v>
      </c>
      <c r="AA239">
        <v>0</v>
      </c>
      <c r="AC239" s="132">
        <f t="shared" si="276"/>
        <v>4.8137771648847916E-2</v>
      </c>
      <c r="AD239" t="s">
        <v>258</v>
      </c>
      <c r="AE239">
        <f>2/17</f>
        <v>0.11764705882352941</v>
      </c>
      <c r="AF239" t="s">
        <v>426</v>
      </c>
      <c r="AG239">
        <f>1/10</f>
        <v>0.1</v>
      </c>
      <c r="AH239" t="s">
        <v>425</v>
      </c>
      <c r="AI239">
        <f>1/10</f>
        <v>0.1</v>
      </c>
      <c r="AJ239" t="s">
        <v>257</v>
      </c>
      <c r="AK239">
        <f>1/8</f>
        <v>0.125</v>
      </c>
      <c r="AL239" t="s">
        <v>259</v>
      </c>
      <c r="AM239">
        <f>1/5</f>
        <v>0.2</v>
      </c>
      <c r="AN239" t="s">
        <v>548</v>
      </c>
      <c r="AO239">
        <f>1/23</f>
        <v>4.3478260869565216E-2</v>
      </c>
      <c r="AP239" t="s">
        <v>261</v>
      </c>
      <c r="AQ239">
        <f>1/51</f>
        <v>1.9607843137254902E-2</v>
      </c>
      <c r="AR239" t="s">
        <v>538</v>
      </c>
      <c r="AS239">
        <f>1/41</f>
        <v>2.4390243902439025E-2</v>
      </c>
      <c r="AT239" t="s">
        <v>262</v>
      </c>
      <c r="AU239">
        <f>1/34</f>
        <v>2.9411764705882353E-2</v>
      </c>
      <c r="AV239" t="s">
        <v>264</v>
      </c>
      <c r="AW239">
        <f>1/34</f>
        <v>2.9411764705882353E-2</v>
      </c>
      <c r="AX239" t="s">
        <v>545</v>
      </c>
      <c r="AY239">
        <f>1/51</f>
        <v>1.9607843137254902E-2</v>
      </c>
      <c r="AZ239" t="s">
        <v>263</v>
      </c>
      <c r="BA239">
        <f>1/41</f>
        <v>2.4390243902439025E-2</v>
      </c>
      <c r="BB239">
        <v>0</v>
      </c>
      <c r="BD239">
        <f>1/7</f>
        <v>0.14285714285714285</v>
      </c>
      <c r="BE239" s="132">
        <f t="shared" ref="BE239" si="429">AVERAGE(AE239,AG239,AI239,AK239,AM239,AO239,AQ239,AS239,AU239,AW239,AY239,BA239,BC239)</f>
        <v>6.9412085265353932E-2</v>
      </c>
      <c r="BF239" s="132">
        <f t="shared" ref="BF239" si="430">AVERAGE(D239,F239,H239,J239,L239,N239,P239,R239,T239,V239,X239,Z239,AB239,AE239,AG239,AI239,AK239,AM239,AO239,AQ239,AS239,AU239,AW239,AY239,BA239,BC239)</f>
        <v>5.877492845710091E-2</v>
      </c>
      <c r="BG239">
        <f t="shared" ref="BG239" si="431">SUM(D239,F239,H239,J239,L239,N239,P239,R239,T239,V239,X239,Z239,AB239,AE239,AG239,AI239,AK239,AM239,AO239,AQ239,AS239,AU239,AW239,AY239,BA239,BC239,BD239) -1</f>
        <v>0.55345542582756457</v>
      </c>
    </row>
    <row r="240" spans="1:59" x14ac:dyDescent="0.25">
      <c r="A240">
        <v>62</v>
      </c>
      <c r="B240" s="132" t="s">
        <v>4</v>
      </c>
      <c r="C240" t="s">
        <v>119</v>
      </c>
      <c r="D240">
        <f>1/51</f>
        <v>1.9607843137254902E-2</v>
      </c>
      <c r="E240" t="s">
        <v>547</v>
      </c>
      <c r="F240">
        <f>1/34</f>
        <v>2.9411764705882353E-2</v>
      </c>
      <c r="G240" t="s">
        <v>529</v>
      </c>
      <c r="H240">
        <f>2/15</f>
        <v>0.13333333333333333</v>
      </c>
      <c r="I240" t="s">
        <v>113</v>
      </c>
      <c r="J240">
        <f>1/8</f>
        <v>0.125</v>
      </c>
      <c r="K240" t="s">
        <v>115</v>
      </c>
      <c r="L240">
        <f>1/13</f>
        <v>7.6923076923076927E-2</v>
      </c>
      <c r="M240" t="s">
        <v>465</v>
      </c>
      <c r="N240">
        <f>1/21</f>
        <v>4.7619047619047616E-2</v>
      </c>
      <c r="O240" t="s">
        <v>117</v>
      </c>
      <c r="P240">
        <f>1/34</f>
        <v>2.9411764705882353E-2</v>
      </c>
      <c r="Q240" t="s">
        <v>118</v>
      </c>
      <c r="R240">
        <f>1/34</f>
        <v>2.9411764705882353E-2</v>
      </c>
      <c r="S240" t="s">
        <v>464</v>
      </c>
      <c r="T240">
        <f>1/21</f>
        <v>4.7619047619047616E-2</v>
      </c>
      <c r="U240" t="s">
        <v>120</v>
      </c>
      <c r="V240">
        <f>1/34</f>
        <v>2.9411764705882353E-2</v>
      </c>
      <c r="W240" t="s">
        <v>122</v>
      </c>
      <c r="X240">
        <f>1/34</f>
        <v>2.9411764705882353E-2</v>
      </c>
      <c r="Y240" t="s">
        <v>121</v>
      </c>
      <c r="Z240">
        <f>1/34</f>
        <v>2.9411764705882353E-2</v>
      </c>
      <c r="AA240">
        <v>0</v>
      </c>
      <c r="AC240" s="132">
        <f t="shared" si="276"/>
        <v>5.2214411405587885E-2</v>
      </c>
      <c r="AD240" t="s">
        <v>258</v>
      </c>
      <c r="AE240">
        <f>2/17</f>
        <v>0.11764705882352941</v>
      </c>
      <c r="AF240" t="s">
        <v>426</v>
      </c>
      <c r="AG240">
        <f>1/10</f>
        <v>0.1</v>
      </c>
      <c r="AH240" t="s">
        <v>425</v>
      </c>
      <c r="AI240">
        <f>1/10</f>
        <v>0.1</v>
      </c>
      <c r="AJ240" t="s">
        <v>257</v>
      </c>
      <c r="AK240">
        <f>1/8</f>
        <v>0.125</v>
      </c>
      <c r="AL240" t="s">
        <v>259</v>
      </c>
      <c r="AM240">
        <f>1/5</f>
        <v>0.2</v>
      </c>
      <c r="AN240" t="s">
        <v>548</v>
      </c>
      <c r="AO240">
        <f>1/21</f>
        <v>4.7619047619047616E-2</v>
      </c>
      <c r="AP240" t="s">
        <v>261</v>
      </c>
      <c r="AQ240">
        <f>1/41</f>
        <v>2.4390243902439025E-2</v>
      </c>
      <c r="AR240" t="s">
        <v>538</v>
      </c>
      <c r="AS240">
        <f>1/34</f>
        <v>2.9411764705882353E-2</v>
      </c>
      <c r="AT240" t="s">
        <v>262</v>
      </c>
      <c r="AU240">
        <f>1/41</f>
        <v>2.4390243902439025E-2</v>
      </c>
      <c r="AV240" t="s">
        <v>264</v>
      </c>
      <c r="AW240">
        <f>1/41</f>
        <v>2.4390243902439025E-2</v>
      </c>
      <c r="AX240" t="s">
        <v>545</v>
      </c>
      <c r="AY240">
        <f>1/51</f>
        <v>1.9607843137254902E-2</v>
      </c>
      <c r="AZ240" t="s">
        <v>263</v>
      </c>
      <c r="BA240">
        <f>1/41</f>
        <v>2.4390243902439025E-2</v>
      </c>
      <c r="BB240">
        <v>0</v>
      </c>
      <c r="BD240">
        <f>2/15</f>
        <v>0.13333333333333333</v>
      </c>
      <c r="BE240" s="132">
        <f t="shared" ref="BE240" si="432">AVERAGE(AE240,AG240,AI240,AK240,AM240,AO240,AQ240,AS240,AU240,AW240,AY240,BA240,BC240)</f>
        <v>6.9737224157955871E-2</v>
      </c>
      <c r="BF240" s="132">
        <f t="shared" ref="BF240" si="433">AVERAGE(D240,F240,H240,J240,L240,N240,P240,R240,T240,V240,X240,Z240,AB240,AE240,AG240,AI240,AK240,AM240,AO240,AQ240,AS240,AU240,AW240,AY240,BA240,BC240)</f>
        <v>6.0975817781771878E-2</v>
      </c>
      <c r="BG240">
        <f t="shared" ref="BG240" si="434">SUM(D240,F240,H240,J240,L240,N240,P240,R240,T240,V240,X240,Z240,AB240,AE240,AG240,AI240,AK240,AM240,AO240,AQ240,AS240,AU240,AW240,AY240,BA240,BC240,BD240) -1</f>
        <v>0.59675296009585832</v>
      </c>
    </row>
    <row r="241" spans="1:59" x14ac:dyDescent="0.25">
      <c r="A241">
        <v>62</v>
      </c>
      <c r="B241" s="132" t="s">
        <v>5</v>
      </c>
      <c r="C241" t="s">
        <v>119</v>
      </c>
      <c r="D241">
        <f>AVERAGE(D238:D240)</f>
        <v>1.9607843137254902E-2</v>
      </c>
      <c r="E241" t="s">
        <v>547</v>
      </c>
      <c r="F241">
        <f>AVERAGE(F238:F240)</f>
        <v>2.9428255743003676E-2</v>
      </c>
      <c r="G241" t="s">
        <v>529</v>
      </c>
      <c r="H241">
        <f>AVERAGE(H238:H240)</f>
        <v>0.13055555555555554</v>
      </c>
      <c r="I241" t="s">
        <v>113</v>
      </c>
      <c r="J241">
        <f>AVERAGE(J238:J240)</f>
        <v>0.125</v>
      </c>
      <c r="K241" t="s">
        <v>115</v>
      </c>
      <c r="L241">
        <f>AVERAGE(L238:L240)</f>
        <v>7.6923076923076927E-2</v>
      </c>
      <c r="M241" t="s">
        <v>465</v>
      </c>
      <c r="N241">
        <f>AVERAGE(N238:N240)</f>
        <v>5.1353874883286653E-2</v>
      </c>
      <c r="O241" t="s">
        <v>117</v>
      </c>
      <c r="P241">
        <f>AVERAGE(P238:P240)</f>
        <v>2.9411764705882349E-2</v>
      </c>
      <c r="Q241" t="s">
        <v>118</v>
      </c>
      <c r="R241">
        <f>AVERAGE(R238:R240)</f>
        <v>2.446995058185876E-2</v>
      </c>
      <c r="S241" t="s">
        <v>464</v>
      </c>
      <c r="T241">
        <f>AVERAGE(T238:T240)</f>
        <v>5.3968253968253964E-2</v>
      </c>
      <c r="U241" t="s">
        <v>120</v>
      </c>
      <c r="V241">
        <f>AVERAGE(V238:V240)</f>
        <v>2.2875816993464054E-2</v>
      </c>
      <c r="W241" t="s">
        <v>122</v>
      </c>
      <c r="X241">
        <f>AVERAGE(X238:X240)</f>
        <v>1.9754170324846356E-2</v>
      </c>
      <c r="Y241" t="s">
        <v>121</v>
      </c>
      <c r="Z241">
        <f>AVERAGE(Z238:Z240)</f>
        <v>2.2875816993464054E-2</v>
      </c>
      <c r="AA241">
        <v>0</v>
      </c>
      <c r="AC241" s="132">
        <f t="shared" si="276"/>
        <v>5.0518698317495607E-2</v>
      </c>
      <c r="AD241" t="s">
        <v>258</v>
      </c>
      <c r="AE241">
        <f>AVERAGE(AE238:AE240)</f>
        <v>0.12605042016806722</v>
      </c>
      <c r="AF241" t="s">
        <v>426</v>
      </c>
      <c r="AG241">
        <f>AVERAGE(AG238:AG240)</f>
        <v>0.1037037037037037</v>
      </c>
      <c r="AH241" t="s">
        <v>425</v>
      </c>
      <c r="AI241">
        <f>AVERAGE(AI238:AI240)</f>
        <v>0.1037037037037037</v>
      </c>
      <c r="AJ241" t="s">
        <v>257</v>
      </c>
      <c r="AK241">
        <f>AVERAGE(AK238:AK240)</f>
        <v>0.13095238095238096</v>
      </c>
      <c r="AL241" t="s">
        <v>259</v>
      </c>
      <c r="AM241">
        <f>AVERAGE(AM238:AM240)</f>
        <v>0.19393939393939394</v>
      </c>
      <c r="AN241" t="s">
        <v>548</v>
      </c>
      <c r="AO241">
        <f>AVERAGE(AO238:AO240)</f>
        <v>4.6238785369220152E-2</v>
      </c>
      <c r="AP241" t="s">
        <v>261</v>
      </c>
      <c r="AQ241">
        <f>AVERAGE(AQ238:AQ240)</f>
        <v>2.2796110314044316E-2</v>
      </c>
      <c r="AR241" t="s">
        <v>538</v>
      </c>
      <c r="AS241">
        <f>AVERAGE(AS238:AS240)</f>
        <v>2.7737924438067912E-2</v>
      </c>
      <c r="AT241" t="s">
        <v>262</v>
      </c>
      <c r="AU241">
        <f>AVERAGE(AU238:AU240)</f>
        <v>2.6064084170253465E-2</v>
      </c>
      <c r="AV241" t="s">
        <v>264</v>
      </c>
      <c r="AW241">
        <f>AVERAGE(AW238:AW240)</f>
        <v>2.6064084170253465E-2</v>
      </c>
      <c r="AX241" t="s">
        <v>545</v>
      </c>
      <c r="AY241">
        <f>AVERAGE(AY238:AY240)</f>
        <v>1.9607843137254902E-2</v>
      </c>
      <c r="AZ241" t="s">
        <v>263</v>
      </c>
      <c r="BA241">
        <f>AVERAGE(BA238:BA240)</f>
        <v>2.4390243902439029E-2</v>
      </c>
      <c r="BB241">
        <v>0</v>
      </c>
      <c r="BD241">
        <f>AVERAGE(BD238:BD240)</f>
        <v>0.13968253968253966</v>
      </c>
      <c r="BE241" s="132">
        <f t="shared" ref="BE241" si="435">AVERAGE(AE241,AG241,AI241,AK241,AM241,AO241,AQ241,AS241,AU241,AW241,AY241,BA241,BC241)</f>
        <v>7.0937389830731903E-2</v>
      </c>
      <c r="BF241" s="132">
        <f t="shared" ref="BF241" si="436">AVERAGE(D241,F241,H241,J241,L241,N241,P241,R241,T241,V241,X241,Z241,AB241,AE241,AG241,AI241,AK241,AM241,AO241,AQ241,AS241,AU241,AW241,AY241,BA241,BC241)</f>
        <v>6.0728044074113759E-2</v>
      </c>
      <c r="BG241">
        <f t="shared" ref="BG241" si="437">SUM(D241,F241,H241,J241,L241,N241,P241,R241,T241,V241,X241,Z241,AB241,AE241,AG241,AI241,AK241,AM241,AO241,AQ241,AS241,AU241,AW241,AY241,BA241,BC241,BD241) -1</f>
        <v>0.59715559746126989</v>
      </c>
    </row>
    <row r="242" spans="1:59" x14ac:dyDescent="0.25">
      <c r="A242">
        <v>63</v>
      </c>
      <c r="B242" s="132" t="s">
        <v>2</v>
      </c>
      <c r="C242" t="s">
        <v>383</v>
      </c>
      <c r="D242">
        <f>1/8</f>
        <v>0.125</v>
      </c>
      <c r="E242" t="s">
        <v>382</v>
      </c>
      <c r="F242">
        <f>1/13</f>
        <v>7.6923076923076927E-2</v>
      </c>
      <c r="G242" t="s">
        <v>65</v>
      </c>
      <c r="H242">
        <f>1/10</f>
        <v>0.1</v>
      </c>
      <c r="I242" t="s">
        <v>385</v>
      </c>
      <c r="J242">
        <f>1/15</f>
        <v>6.6666666666666666E-2</v>
      </c>
      <c r="K242" t="s">
        <v>67</v>
      </c>
      <c r="L242">
        <f>1/29</f>
        <v>3.4482758620689655E-2</v>
      </c>
      <c r="M242" t="s">
        <v>68</v>
      </c>
      <c r="N242">
        <f>1/15</f>
        <v>6.6666666666666666E-2</v>
      </c>
      <c r="O242" t="s">
        <v>549</v>
      </c>
      <c r="P242">
        <f>1/51</f>
        <v>1.9607843137254902E-2</v>
      </c>
      <c r="Q242" t="s">
        <v>70</v>
      </c>
      <c r="R242">
        <f>1/17</f>
        <v>5.8823529411764705E-2</v>
      </c>
      <c r="S242" t="s">
        <v>71</v>
      </c>
      <c r="T242">
        <f>1/29</f>
        <v>3.4482758620689655E-2</v>
      </c>
      <c r="U242" t="s">
        <v>542</v>
      </c>
      <c r="V242">
        <f>1/41</f>
        <v>2.4390243902439025E-2</v>
      </c>
      <c r="W242">
        <v>0</v>
      </c>
      <c r="Y242">
        <v>0</v>
      </c>
      <c r="AA242">
        <v>0</v>
      </c>
      <c r="AC242" s="132">
        <f t="shared" si="276"/>
        <v>6.0704354394924817E-2</v>
      </c>
      <c r="AD242" t="s">
        <v>113</v>
      </c>
      <c r="AE242">
        <f>1/7</f>
        <v>0.14285714285714285</v>
      </c>
      <c r="AF242" t="s">
        <v>114</v>
      </c>
      <c r="AG242">
        <f>2/13</f>
        <v>0.15384615384615385</v>
      </c>
      <c r="AH242" t="s">
        <v>116</v>
      </c>
      <c r="AI242">
        <f>1/19</f>
        <v>5.2631578947368418E-2</v>
      </c>
      <c r="AJ242" t="s">
        <v>547</v>
      </c>
      <c r="AK242">
        <f>1/21</f>
        <v>4.7619047619047616E-2</v>
      </c>
      <c r="AL242" t="s">
        <v>465</v>
      </c>
      <c r="AM242">
        <f>1/15</f>
        <v>6.6666666666666666E-2</v>
      </c>
      <c r="AN242" t="s">
        <v>118</v>
      </c>
      <c r="AO242">
        <f>1/34</f>
        <v>2.9411764705882353E-2</v>
      </c>
      <c r="AP242" t="s">
        <v>464</v>
      </c>
      <c r="AQ242">
        <f>1/15</f>
        <v>6.6666666666666666E-2</v>
      </c>
      <c r="AR242" t="s">
        <v>120</v>
      </c>
      <c r="AS242">
        <f>1/41</f>
        <v>2.4390243902439025E-2</v>
      </c>
      <c r="AT242" t="s">
        <v>122</v>
      </c>
      <c r="AU242">
        <f>1/41</f>
        <v>2.4390243902439025E-2</v>
      </c>
      <c r="AV242" t="s">
        <v>121</v>
      </c>
      <c r="AW242">
        <f>1/41</f>
        <v>2.4390243902439025E-2</v>
      </c>
      <c r="AX242">
        <v>0</v>
      </c>
      <c r="AZ242">
        <v>0</v>
      </c>
      <c r="BB242">
        <v>0</v>
      </c>
      <c r="BD242">
        <f>1/13</f>
        <v>7.6923076923076927E-2</v>
      </c>
      <c r="BE242" s="132">
        <f t="shared" ref="BE242" si="438">AVERAGE(AE242,AG242,AI242,AK242,AM242,AO242,AQ242,AS242,AU242,AW242,AY242,BA242,BC242)</f>
        <v>6.3286975301624554E-2</v>
      </c>
      <c r="BF242" s="132">
        <f t="shared" ref="BF242" si="439">AVERAGE(D242,F242,H242,J242,L242,N242,P242,R242,T242,V242,X242,Z242,AB242,AE242,AG242,AI242,AK242,AM242,AO242,AQ242,AS242,AU242,AW242,AY242,BA242,BC242)</f>
        <v>6.1995664848274692E-2</v>
      </c>
      <c r="BG242">
        <f t="shared" ref="BG242" si="440">SUM(D242,F242,H242,J242,L242,N242,P242,R242,T242,V242,X242,Z242,AB242,AE242,AG242,AI242,AK242,AM242,AO242,AQ242,AS242,AU242,AW242,AY242,BA242,BC242,BD242) -1</f>
        <v>0.31683637388857067</v>
      </c>
    </row>
    <row r="243" spans="1:59" x14ac:dyDescent="0.25">
      <c r="A243">
        <v>63</v>
      </c>
      <c r="B243" s="132" t="s">
        <v>3</v>
      </c>
      <c r="C243" t="s">
        <v>383</v>
      </c>
      <c r="D243">
        <f>1/9</f>
        <v>0.1111111111111111</v>
      </c>
      <c r="E243" t="s">
        <v>382</v>
      </c>
      <c r="F243">
        <f>1/17</f>
        <v>5.8823529411764705E-2</v>
      </c>
      <c r="G243" t="s">
        <v>65</v>
      </c>
      <c r="H243">
        <f>1/10</f>
        <v>0.1</v>
      </c>
      <c r="I243" t="s">
        <v>385</v>
      </c>
      <c r="J243">
        <f>1/21</f>
        <v>4.7619047619047616E-2</v>
      </c>
      <c r="K243" t="s">
        <v>67</v>
      </c>
      <c r="L243">
        <f>1/41</f>
        <v>2.4390243902439025E-2</v>
      </c>
      <c r="M243" t="s">
        <v>68</v>
      </c>
      <c r="N243">
        <f>1/19</f>
        <v>5.2631578947368418E-2</v>
      </c>
      <c r="O243" t="s">
        <v>549</v>
      </c>
      <c r="P243">
        <f>1/51</f>
        <v>1.9607843137254902E-2</v>
      </c>
      <c r="Q243" t="s">
        <v>70</v>
      </c>
      <c r="R243">
        <f>1/26</f>
        <v>3.8461538461538464E-2</v>
      </c>
      <c r="S243" t="s">
        <v>71</v>
      </c>
      <c r="T243">
        <f>1/26</f>
        <v>3.8461538461538464E-2</v>
      </c>
      <c r="U243" t="s">
        <v>542</v>
      </c>
      <c r="V243">
        <f>1/51</f>
        <v>1.9607843137254902E-2</v>
      </c>
      <c r="W243">
        <v>0</v>
      </c>
      <c r="Y243">
        <v>0</v>
      </c>
      <c r="AA243">
        <v>0</v>
      </c>
      <c r="AC243" s="132">
        <f t="shared" si="276"/>
        <v>5.1071427418931767E-2</v>
      </c>
      <c r="AD243" t="s">
        <v>113</v>
      </c>
      <c r="AE243">
        <f>1/7</f>
        <v>0.14285714285714285</v>
      </c>
      <c r="AF243" t="s">
        <v>114</v>
      </c>
      <c r="AG243">
        <f>2/13</f>
        <v>0.15384615384615385</v>
      </c>
      <c r="AH243" t="s">
        <v>116</v>
      </c>
      <c r="AI243">
        <f>1/26</f>
        <v>3.8461538461538464E-2</v>
      </c>
      <c r="AJ243" t="s">
        <v>547</v>
      </c>
      <c r="AK243">
        <f>1/34</f>
        <v>2.9411764705882353E-2</v>
      </c>
      <c r="AL243" t="s">
        <v>465</v>
      </c>
      <c r="AM243">
        <f>1/19</f>
        <v>5.2631578947368418E-2</v>
      </c>
      <c r="AN243" t="s">
        <v>118</v>
      </c>
      <c r="AO243">
        <f>1/41</f>
        <v>2.4390243902439025E-2</v>
      </c>
      <c r="AP243" t="s">
        <v>464</v>
      </c>
      <c r="AQ243">
        <f>1/19</f>
        <v>5.2631578947368418E-2</v>
      </c>
      <c r="AR243" t="s">
        <v>120</v>
      </c>
      <c r="AS243">
        <f>1/41</f>
        <v>2.4390243902439025E-2</v>
      </c>
      <c r="AT243" t="s">
        <v>122</v>
      </c>
      <c r="AU243">
        <f>1/51</f>
        <v>1.9607843137254902E-2</v>
      </c>
      <c r="AV243" t="s">
        <v>121</v>
      </c>
      <c r="AW243">
        <f>1/41</f>
        <v>2.4390243902439025E-2</v>
      </c>
      <c r="AX243">
        <v>0</v>
      </c>
      <c r="AZ243">
        <v>0</v>
      </c>
      <c r="BB243">
        <v>0</v>
      </c>
      <c r="BD243">
        <f>1/12</f>
        <v>8.3333333333333329E-2</v>
      </c>
      <c r="BE243" s="132">
        <f t="shared" ref="BE243" si="441">AVERAGE(AE243,AG243,AI243,AK243,AM243,AO243,AQ243,AS243,AU243,AW243,AY243,BA243,BC243)</f>
        <v>5.6261833261002647E-2</v>
      </c>
      <c r="BF243" s="132">
        <f t="shared" ref="BF243" si="442">AVERAGE(D243,F243,H243,J243,L243,N243,P243,R243,T243,V243,X243,Z243,AB243,AE243,AG243,AI243,AK243,AM243,AO243,AQ243,AS243,AU243,AW243,AY243,BA243,BC243)</f>
        <v>5.36666303399672E-2</v>
      </c>
      <c r="BG243">
        <f t="shared" ref="BG243" si="443">SUM(D243,F243,H243,J243,L243,N243,P243,R243,T243,V243,X243,Z243,AB243,AE243,AG243,AI243,AK243,AM243,AO243,AQ243,AS243,AU243,AW243,AY243,BA243,BC243,BD243) -1</f>
        <v>0.15666594013267732</v>
      </c>
    </row>
    <row r="244" spans="1:59" x14ac:dyDescent="0.25">
      <c r="A244">
        <v>63</v>
      </c>
      <c r="B244" s="132" t="s">
        <v>4</v>
      </c>
      <c r="C244" t="s">
        <v>383</v>
      </c>
      <c r="D244">
        <f>1/8</f>
        <v>0.125</v>
      </c>
      <c r="E244" t="s">
        <v>382</v>
      </c>
      <c r="F244">
        <f>1/17</f>
        <v>5.8823529411764705E-2</v>
      </c>
      <c r="G244" t="s">
        <v>65</v>
      </c>
      <c r="H244">
        <f>1/9</f>
        <v>0.1111111111111111</v>
      </c>
      <c r="I244" t="s">
        <v>385</v>
      </c>
      <c r="J244">
        <f>1/21</f>
        <v>4.7619047619047616E-2</v>
      </c>
      <c r="K244" t="s">
        <v>67</v>
      </c>
      <c r="L244">
        <f>1/34</f>
        <v>2.9411764705882353E-2</v>
      </c>
      <c r="M244" t="s">
        <v>68</v>
      </c>
      <c r="N244">
        <f>1/10</f>
        <v>0.1</v>
      </c>
      <c r="O244" t="s">
        <v>549</v>
      </c>
      <c r="P244">
        <f>1/67</f>
        <v>1.4925373134328358E-2</v>
      </c>
      <c r="Q244" t="s">
        <v>70</v>
      </c>
      <c r="R244">
        <f>1/26</f>
        <v>3.8461538461538464E-2</v>
      </c>
      <c r="S244" t="s">
        <v>71</v>
      </c>
      <c r="T244">
        <f>1/34</f>
        <v>2.9411764705882353E-2</v>
      </c>
      <c r="U244" t="s">
        <v>542</v>
      </c>
      <c r="V244">
        <f>1/51</f>
        <v>1.9607843137254902E-2</v>
      </c>
      <c r="W244">
        <v>0</v>
      </c>
      <c r="Y244">
        <v>0</v>
      </c>
      <c r="AA244">
        <v>0</v>
      </c>
      <c r="AC244" s="132">
        <f t="shared" si="276"/>
        <v>5.7437197228680993E-2</v>
      </c>
      <c r="AD244" t="s">
        <v>113</v>
      </c>
      <c r="AE244">
        <f>2/13</f>
        <v>0.15384615384615385</v>
      </c>
      <c r="AF244" t="s">
        <v>114</v>
      </c>
      <c r="AG244">
        <f>2/11</f>
        <v>0.18181818181818182</v>
      </c>
      <c r="AH244" t="s">
        <v>116</v>
      </c>
      <c r="AI244">
        <f>1/21</f>
        <v>4.7619047619047616E-2</v>
      </c>
      <c r="AJ244" t="s">
        <v>547</v>
      </c>
      <c r="AK244">
        <f>1/34</f>
        <v>2.9411764705882353E-2</v>
      </c>
      <c r="AL244" t="s">
        <v>465</v>
      </c>
      <c r="AM244">
        <f>1/17</f>
        <v>5.8823529411764705E-2</v>
      </c>
      <c r="AN244" t="s">
        <v>118</v>
      </c>
      <c r="AO244">
        <f>1/34</f>
        <v>2.9411764705882353E-2</v>
      </c>
      <c r="AP244" t="s">
        <v>464</v>
      </c>
      <c r="AQ244">
        <f>1/15</f>
        <v>6.6666666666666666E-2</v>
      </c>
      <c r="AR244" t="s">
        <v>120</v>
      </c>
      <c r="AS244">
        <f>1/34</f>
        <v>2.9411764705882353E-2</v>
      </c>
      <c r="AT244" t="s">
        <v>122</v>
      </c>
      <c r="AU244">
        <f>1/34</f>
        <v>2.9411764705882353E-2</v>
      </c>
      <c r="AV244" t="s">
        <v>121</v>
      </c>
      <c r="AW244">
        <f>1/34</f>
        <v>2.9411764705882353E-2</v>
      </c>
      <c r="AX244">
        <v>0</v>
      </c>
      <c r="AZ244">
        <v>0</v>
      </c>
      <c r="BB244">
        <v>0</v>
      </c>
      <c r="BD244">
        <f>1/13</f>
        <v>7.6923076923076927E-2</v>
      </c>
      <c r="BE244" s="132">
        <f t="shared" ref="BE244" si="444">AVERAGE(AE244,AG244,AI244,AK244,AM244,AO244,AQ244,AS244,AU244,AW244,AY244,BA244,BC244)</f>
        <v>6.5583240289122643E-2</v>
      </c>
      <c r="BF244" s="132">
        <f t="shared" ref="BF244" si="445">AVERAGE(D244,F244,H244,J244,L244,N244,P244,R244,T244,V244,X244,Z244,AB244,AE244,AG244,AI244,AK244,AM244,AO244,AQ244,AS244,AU244,AW244,AY244,BA244,BC244)</f>
        <v>6.1510218758901794E-2</v>
      </c>
      <c r="BG244">
        <f t="shared" ref="BG244" si="446">SUM(D244,F244,H244,J244,L244,N244,P244,R244,T244,V244,X244,Z244,AB244,AE244,AG244,AI244,AK244,AM244,AO244,AQ244,AS244,AU244,AW244,AY244,BA244,BC244,BD244) -1</f>
        <v>0.3071274521011127</v>
      </c>
    </row>
    <row r="245" spans="1:59" x14ac:dyDescent="0.25">
      <c r="A245">
        <v>63</v>
      </c>
      <c r="B245" s="132" t="s">
        <v>5</v>
      </c>
      <c r="C245" t="s">
        <v>383</v>
      </c>
      <c r="D245">
        <f>AVERAGE(D242:D244)</f>
        <v>0.12037037037037036</v>
      </c>
      <c r="E245" t="s">
        <v>382</v>
      </c>
      <c r="F245">
        <f>AVERAGE(F242:F244)</f>
        <v>6.485671191553545E-2</v>
      </c>
      <c r="G245" t="s">
        <v>65</v>
      </c>
      <c r="H245">
        <f>AVERAGE(H242:H244)</f>
        <v>0.1037037037037037</v>
      </c>
      <c r="I245" t="s">
        <v>385</v>
      </c>
      <c r="J245">
        <f>AVERAGE(J242:J244)</f>
        <v>5.3968253968253964E-2</v>
      </c>
      <c r="K245" t="s">
        <v>67</v>
      </c>
      <c r="L245">
        <f>AVERAGE(L242:L244)</f>
        <v>2.9428255743003676E-2</v>
      </c>
      <c r="M245" t="s">
        <v>68</v>
      </c>
      <c r="N245">
        <f>AVERAGE(N242:N244)</f>
        <v>7.3099415204678372E-2</v>
      </c>
      <c r="O245" t="s">
        <v>549</v>
      </c>
      <c r="P245">
        <f>AVERAGE(P242:P244)</f>
        <v>1.8047019802946054E-2</v>
      </c>
      <c r="Q245" t="s">
        <v>70</v>
      </c>
      <c r="R245">
        <f>AVERAGE(R242:R244)</f>
        <v>4.5248868778280549E-2</v>
      </c>
      <c r="S245" t="s">
        <v>71</v>
      </c>
      <c r="T245">
        <f>AVERAGE(T242:T244)</f>
        <v>3.4118687262703486E-2</v>
      </c>
      <c r="U245" t="s">
        <v>542</v>
      </c>
      <c r="V245">
        <f>AVERAGE(V242:V244)</f>
        <v>2.1201976725649607E-2</v>
      </c>
      <c r="W245">
        <v>0</v>
      </c>
      <c r="Y245">
        <v>0</v>
      </c>
      <c r="AA245">
        <v>0</v>
      </c>
      <c r="AC245" s="132">
        <f t="shared" si="276"/>
        <v>5.6404326347512523E-2</v>
      </c>
      <c r="AD245" t="s">
        <v>113</v>
      </c>
      <c r="AE245">
        <f>AVERAGE(AE242:AE244)</f>
        <v>0.14652014652014653</v>
      </c>
      <c r="AF245" t="s">
        <v>114</v>
      </c>
      <c r="AG245">
        <f>AVERAGE(AG242:AG244)</f>
        <v>0.16317016317016317</v>
      </c>
      <c r="AH245" t="s">
        <v>116</v>
      </c>
      <c r="AI245">
        <f>AVERAGE(AI242:AI244)</f>
        <v>4.6237388342651502E-2</v>
      </c>
      <c r="AJ245" t="s">
        <v>547</v>
      </c>
      <c r="AK245">
        <f>AVERAGE(AK242:AK244)</f>
        <v>3.5480859010270781E-2</v>
      </c>
      <c r="AL245" t="s">
        <v>465</v>
      </c>
      <c r="AM245">
        <f>AVERAGE(AM242:AM244)</f>
        <v>5.9373925008599927E-2</v>
      </c>
      <c r="AN245" t="s">
        <v>118</v>
      </c>
      <c r="AO245">
        <f>AVERAGE(AO242:AO244)</f>
        <v>2.7737924438067912E-2</v>
      </c>
      <c r="AP245" t="s">
        <v>464</v>
      </c>
      <c r="AQ245">
        <f>AVERAGE(AQ242:AQ244)</f>
        <v>6.1988304093567252E-2</v>
      </c>
      <c r="AR245" t="s">
        <v>120</v>
      </c>
      <c r="AS245">
        <f>AVERAGE(AS242:AS244)</f>
        <v>2.6064084170253465E-2</v>
      </c>
      <c r="AT245" t="s">
        <v>122</v>
      </c>
      <c r="AU245">
        <f>AVERAGE(AU242:AU244)</f>
        <v>2.446995058185876E-2</v>
      </c>
      <c r="AV245" t="s">
        <v>121</v>
      </c>
      <c r="AW245">
        <f>AVERAGE(AW242:AW244)</f>
        <v>2.6064084170253465E-2</v>
      </c>
      <c r="AX245">
        <v>0</v>
      </c>
      <c r="AZ245">
        <v>0</v>
      </c>
      <c r="BB245">
        <v>0</v>
      </c>
      <c r="BD245">
        <f>AVERAGE(BD242:BD244)</f>
        <v>7.9059829059829057E-2</v>
      </c>
      <c r="BE245" s="132">
        <f t="shared" ref="BE245" si="447">AVERAGE(AE245,AG245,AI245,AK245,AM245,AO245,AQ245,AS245,AU245,AW245,AY245,BA245,BC245)</f>
        <v>6.1710682950583261E-2</v>
      </c>
      <c r="BF245" s="132">
        <f t="shared" ref="BF245" si="448">AVERAGE(D245,F245,H245,J245,L245,N245,P245,R245,T245,V245,X245,Z245,AB245,AE245,AG245,AI245,AK245,AM245,AO245,AQ245,AS245,AU245,AW245,AY245,BA245,BC245)</f>
        <v>5.9057504649047909E-2</v>
      </c>
      <c r="BG245">
        <f t="shared" ref="BG245" si="449">SUM(D245,F245,H245,J245,L245,N245,P245,R245,T245,V245,X245,Z245,AB245,AE245,AG245,AI245,AK245,AM245,AO245,AQ245,AS245,AU245,AW245,AY245,BA245,BC245,BD245) -1</f>
        <v>0.26020992204078719</v>
      </c>
    </row>
    <row r="246" spans="1:59" x14ac:dyDescent="0.25">
      <c r="A246">
        <v>64</v>
      </c>
      <c r="B246" s="132" t="s">
        <v>2</v>
      </c>
      <c r="C246" t="s">
        <v>534</v>
      </c>
      <c r="D246" s="54">
        <v>0.1</v>
      </c>
      <c r="E246" t="s">
        <v>303</v>
      </c>
      <c r="F246" s="55">
        <v>9.0909090909090912E-2</v>
      </c>
      <c r="G246" t="s">
        <v>509</v>
      </c>
      <c r="H246" s="56">
        <v>0.125</v>
      </c>
      <c r="I246" t="s">
        <v>302</v>
      </c>
      <c r="J246" s="57">
        <v>6.6666666666666666E-2</v>
      </c>
      <c r="K246" t="s">
        <v>304</v>
      </c>
      <c r="L246" s="58">
        <v>0.15384615384615385</v>
      </c>
      <c r="M246" t="s">
        <v>305</v>
      </c>
      <c r="N246" s="59">
        <v>7.6923076923076927E-2</v>
      </c>
      <c r="O246" t="s">
        <v>511</v>
      </c>
      <c r="P246" s="60">
        <v>5.2631578947368418E-2</v>
      </c>
      <c r="Q246" t="s">
        <v>552</v>
      </c>
      <c r="R246" s="61">
        <v>3.8461538461538464E-2</v>
      </c>
      <c r="S246" t="s">
        <v>308</v>
      </c>
      <c r="T246" s="62">
        <v>2.4390243902439025E-2</v>
      </c>
      <c r="U246" t="s">
        <v>309</v>
      </c>
      <c r="V246" s="63">
        <v>3.8461538461538464E-2</v>
      </c>
      <c r="W246" t="s">
        <v>311</v>
      </c>
      <c r="X246" s="64">
        <v>1.9607843137254902E-2</v>
      </c>
      <c r="Y246" t="s">
        <v>307</v>
      </c>
      <c r="Z246" s="65">
        <v>2.4390243902439025E-2</v>
      </c>
      <c r="AA246">
        <v>0</v>
      </c>
      <c r="AC246" s="132">
        <f t="shared" si="276"/>
        <v>6.7607331263130552E-2</v>
      </c>
      <c r="AD246" t="s">
        <v>256</v>
      </c>
      <c r="AE246" s="66">
        <v>2.4390243902439025E-2</v>
      </c>
      <c r="AF246" t="s">
        <v>426</v>
      </c>
      <c r="AG246" s="67">
        <v>9.0909090909090912E-2</v>
      </c>
      <c r="AH246" t="s">
        <v>258</v>
      </c>
      <c r="AI246" s="68">
        <v>0.125</v>
      </c>
      <c r="AJ246" t="s">
        <v>257</v>
      </c>
      <c r="AK246" s="69">
        <v>0.125</v>
      </c>
      <c r="AL246" t="s">
        <v>259</v>
      </c>
      <c r="AM246" s="70">
        <v>0.15384615384615385</v>
      </c>
      <c r="AN246" t="s">
        <v>425</v>
      </c>
      <c r="AO246" s="71">
        <v>9.0909090909090912E-2</v>
      </c>
      <c r="AP246" t="s">
        <v>548</v>
      </c>
      <c r="AQ246" s="72">
        <v>4.7619047619047616E-2</v>
      </c>
      <c r="AR246" t="s">
        <v>538</v>
      </c>
      <c r="AS246" s="73">
        <v>2.4390243902439025E-2</v>
      </c>
      <c r="AT246" t="s">
        <v>261</v>
      </c>
      <c r="AU246" s="74">
        <v>1.9607843137254902E-2</v>
      </c>
      <c r="AV246" t="s">
        <v>262</v>
      </c>
      <c r="AW246" s="75">
        <v>1.9607843137254902E-2</v>
      </c>
      <c r="AX246" t="s">
        <v>264</v>
      </c>
      <c r="AY246" s="76">
        <v>2.9411764705882353E-2</v>
      </c>
      <c r="AZ246" t="s">
        <v>545</v>
      </c>
      <c r="BA246" s="77">
        <v>1.9607843137254902E-2</v>
      </c>
      <c r="BB246" t="s">
        <v>263</v>
      </c>
      <c r="BC246" s="78">
        <v>1.9607843137254902E-2</v>
      </c>
      <c r="BD246" s="79">
        <v>0.14285714285714285</v>
      </c>
      <c r="BE246" s="132">
        <f t="shared" ref="BE246:BE250" si="450">AVERAGE(AE246,AG246,AI246,AK246,AM246,AO246,AQ246,AS246,AU246,AW246,AY246,BA246,BC246)</f>
        <v>6.0762077564858734E-2</v>
      </c>
      <c r="BF246" s="132">
        <f t="shared" ref="BF246:BF250" si="451">AVERAGE(D246,F246,H246,J246,L246,N246,P246,R246,T246,V246,X246,Z246,AB246,AE246,AG246,AI246,AK246,AM246,AO246,AQ246,AS246,AU246,AW246,AY246,BA246,BC246)</f>
        <v>6.4047799340029188E-2</v>
      </c>
      <c r="BG246" s="131">
        <f t="shared" ref="BG246:BG250" si="452">SUM(D246,F246,H246,J246,L246,N246,P246,R246,T246,V246,X246,Z246,AB246,AE246,AG246,AI246,AK246,AM246,AO246,AQ246,AS246,AU246,AW246,AY246,BA246,BC246,BD246) -1</f>
        <v>0.74405212635787232</v>
      </c>
    </row>
    <row r="247" spans="1:59" x14ac:dyDescent="0.25">
      <c r="A247">
        <v>64</v>
      </c>
      <c r="B247" s="132" t="s">
        <v>3</v>
      </c>
      <c r="C247" t="s">
        <v>534</v>
      </c>
      <c r="D247" s="80">
        <v>0.1111111111111111</v>
      </c>
      <c r="E247" t="s">
        <v>303</v>
      </c>
      <c r="F247" s="81">
        <v>9.0909090909090912E-2</v>
      </c>
      <c r="G247" t="s">
        <v>509</v>
      </c>
      <c r="H247" s="82">
        <v>0.125</v>
      </c>
      <c r="I247" t="s">
        <v>302</v>
      </c>
      <c r="J247" s="83">
        <v>7.6923076923076927E-2</v>
      </c>
      <c r="K247" t="s">
        <v>304</v>
      </c>
      <c r="L247" s="84">
        <v>0.18181818181818182</v>
      </c>
      <c r="M247" t="s">
        <v>305</v>
      </c>
      <c r="N247" s="85">
        <v>6.6666666666666666E-2</v>
      </c>
      <c r="O247" t="s">
        <v>511</v>
      </c>
      <c r="P247" s="86">
        <v>4.7619047619047616E-2</v>
      </c>
      <c r="Q247" t="s">
        <v>552</v>
      </c>
      <c r="R247" s="87">
        <v>2.9411764705882353E-2</v>
      </c>
      <c r="S247" t="s">
        <v>308</v>
      </c>
      <c r="T247" s="88">
        <v>2.4390243902439025E-2</v>
      </c>
      <c r="U247" t="s">
        <v>309</v>
      </c>
      <c r="V247" s="89">
        <v>3.8461538461538464E-2</v>
      </c>
      <c r="W247" t="s">
        <v>311</v>
      </c>
      <c r="X247" s="90">
        <v>1.9607843137254902E-2</v>
      </c>
      <c r="Y247" t="s">
        <v>307</v>
      </c>
      <c r="Z247" s="91">
        <v>1.9607843137254902E-2</v>
      </c>
      <c r="AA247" s="13">
        <v>0</v>
      </c>
      <c r="AC247" s="132">
        <f t="shared" ref="AC247:AC251" si="453">AVERAGE(D247,F247,H247,J247,L247,N247,P247,R247,T247,V247,X247,Z247,AB247)</f>
        <v>6.9293867365962061E-2</v>
      </c>
      <c r="AD247" t="s">
        <v>256</v>
      </c>
      <c r="AE247" s="92">
        <v>1.9607843137254902E-2</v>
      </c>
      <c r="AF247" t="s">
        <v>426</v>
      </c>
      <c r="AG247" s="93">
        <v>8.3333333333333329E-2</v>
      </c>
      <c r="AH247" t="s">
        <v>258</v>
      </c>
      <c r="AI247" s="94">
        <v>0.1111111111111111</v>
      </c>
      <c r="AJ247" t="s">
        <v>257</v>
      </c>
      <c r="AK247" s="95">
        <v>0.1111111111111111</v>
      </c>
      <c r="AL247" t="s">
        <v>259</v>
      </c>
      <c r="AM247" s="96">
        <v>0.16666666666666666</v>
      </c>
      <c r="AN247" t="s">
        <v>425</v>
      </c>
      <c r="AO247" s="97">
        <v>7.6923076923076927E-2</v>
      </c>
      <c r="AP247" t="s">
        <v>548</v>
      </c>
      <c r="AQ247" s="98">
        <v>3.8461538461538464E-2</v>
      </c>
      <c r="AR247" t="s">
        <v>538</v>
      </c>
      <c r="AS247" s="99">
        <v>1.9607843137254902E-2</v>
      </c>
      <c r="AT247" t="s">
        <v>261</v>
      </c>
      <c r="AU247" s="100">
        <v>1.4925373134328358E-2</v>
      </c>
      <c r="AV247" t="s">
        <v>262</v>
      </c>
      <c r="AW247" s="101">
        <v>1.9607843137254902E-2</v>
      </c>
      <c r="AX247" t="s">
        <v>264</v>
      </c>
      <c r="AY247" s="102">
        <v>2.4390243902439025E-2</v>
      </c>
      <c r="AZ247" t="s">
        <v>545</v>
      </c>
      <c r="BA247" s="103">
        <v>1.9607843137254902E-2</v>
      </c>
      <c r="BB247" t="s">
        <v>263</v>
      </c>
      <c r="BC247" s="104">
        <v>1.9607843137254902E-2</v>
      </c>
      <c r="BD247" s="105">
        <v>0.15384615384615385</v>
      </c>
      <c r="BE247" s="132">
        <f t="shared" si="450"/>
        <v>5.5766282333067671E-2</v>
      </c>
      <c r="BF247" s="132">
        <f t="shared" si="451"/>
        <v>6.2259523148856973E-2</v>
      </c>
      <c r="BG247" s="131">
        <f t="shared" si="452"/>
        <v>0.71033423256757811</v>
      </c>
    </row>
    <row r="248" spans="1:59" x14ac:dyDescent="0.25">
      <c r="A248">
        <v>64</v>
      </c>
      <c r="B248" s="132" t="s">
        <v>4</v>
      </c>
      <c r="C248" t="s">
        <v>534</v>
      </c>
      <c r="D248" s="106">
        <v>0.1</v>
      </c>
      <c r="E248" t="s">
        <v>303</v>
      </c>
      <c r="F248" s="107">
        <v>0.1</v>
      </c>
      <c r="G248" t="s">
        <v>509</v>
      </c>
      <c r="H248" s="108">
        <v>0.125</v>
      </c>
      <c r="I248" t="s">
        <v>302</v>
      </c>
      <c r="J248" s="109">
        <v>7.6923076923076927E-2</v>
      </c>
      <c r="K248" t="s">
        <v>304</v>
      </c>
      <c r="L248" s="110">
        <v>0.16666666666666666</v>
      </c>
      <c r="M248" t="s">
        <v>305</v>
      </c>
      <c r="N248" s="111">
        <v>7.6923076923076927E-2</v>
      </c>
      <c r="O248" t="s">
        <v>511</v>
      </c>
      <c r="P248" s="112">
        <v>5.8823529411764705E-2</v>
      </c>
      <c r="Q248" t="s">
        <v>552</v>
      </c>
      <c r="R248" s="113">
        <v>5.8823529411764705E-2</v>
      </c>
      <c r="S248" t="s">
        <v>308</v>
      </c>
      <c r="T248" s="114">
        <v>2.4390243902439025E-2</v>
      </c>
      <c r="U248" t="s">
        <v>309</v>
      </c>
      <c r="V248" s="115">
        <v>3.8461538461538464E-2</v>
      </c>
      <c r="W248" t="s">
        <v>311</v>
      </c>
      <c r="X248" s="116">
        <v>1.9607843137254902E-2</v>
      </c>
      <c r="Y248" t="s">
        <v>307</v>
      </c>
      <c r="Z248" s="117">
        <v>2.9411764705882353E-2</v>
      </c>
      <c r="AA248" s="13">
        <v>0</v>
      </c>
      <c r="AC248" s="132">
        <f t="shared" si="453"/>
        <v>7.2919272461955384E-2</v>
      </c>
      <c r="AD248" t="s">
        <v>256</v>
      </c>
      <c r="AE248" s="118">
        <v>3.8461538461538464E-2</v>
      </c>
      <c r="AF248" t="s">
        <v>426</v>
      </c>
      <c r="AG248" s="119">
        <v>8.3333333333333329E-2</v>
      </c>
      <c r="AH248" t="s">
        <v>258</v>
      </c>
      <c r="AI248" s="120">
        <v>0.1111111111111111</v>
      </c>
      <c r="AJ248" t="s">
        <v>257</v>
      </c>
      <c r="AK248" s="121">
        <v>0.10526315789473684</v>
      </c>
      <c r="AL248" t="s">
        <v>259</v>
      </c>
      <c r="AM248" s="122">
        <v>0.16666666666666666</v>
      </c>
      <c r="AN248" t="s">
        <v>425</v>
      </c>
      <c r="AO248" s="123">
        <v>9.0909090909090912E-2</v>
      </c>
      <c r="AP248" t="s">
        <v>548</v>
      </c>
      <c r="AQ248" s="124">
        <v>3.8461538461538464E-2</v>
      </c>
      <c r="AR248" t="s">
        <v>538</v>
      </c>
      <c r="AS248" s="125">
        <v>3.8461538461538464E-2</v>
      </c>
      <c r="AT248" t="s">
        <v>261</v>
      </c>
      <c r="AU248" s="126">
        <v>2.9411764705882353E-2</v>
      </c>
      <c r="AV248" t="s">
        <v>262</v>
      </c>
      <c r="AW248" s="127">
        <v>2.9411764705882353E-2</v>
      </c>
      <c r="AX248" t="s">
        <v>264</v>
      </c>
      <c r="AY248" s="128">
        <v>2.9411764705882353E-2</v>
      </c>
      <c r="AZ248" t="s">
        <v>545</v>
      </c>
      <c r="BA248" s="129">
        <v>2.4390243902439025E-2</v>
      </c>
      <c r="BB248" t="s">
        <v>263</v>
      </c>
      <c r="BC248" s="130">
        <v>2.9411764705882353E-2</v>
      </c>
      <c r="BD248" s="131">
        <v>0.14285714285714285</v>
      </c>
      <c r="BE248" s="132">
        <f t="shared" si="450"/>
        <v>6.2669636771194054E-2</v>
      </c>
      <c r="BF248" s="132">
        <f t="shared" si="451"/>
        <v>6.7589461902759482E-2</v>
      </c>
      <c r="BG248" s="131">
        <f t="shared" si="452"/>
        <v>0.83259369042612996</v>
      </c>
    </row>
    <row r="249" spans="1:59" x14ac:dyDescent="0.25">
      <c r="A249">
        <v>64</v>
      </c>
      <c r="B249" s="132" t="s">
        <v>550</v>
      </c>
      <c r="C249" t="s">
        <v>534</v>
      </c>
      <c r="D249" s="27">
        <v>0.1111111111111111</v>
      </c>
      <c r="E249" t="s">
        <v>303</v>
      </c>
      <c r="F249" s="28">
        <v>0.1</v>
      </c>
      <c r="G249" t="s">
        <v>509</v>
      </c>
      <c r="H249" s="29">
        <v>0.125</v>
      </c>
      <c r="I249" t="s">
        <v>302</v>
      </c>
      <c r="J249" s="30">
        <v>6.6666666666666666E-2</v>
      </c>
      <c r="K249" t="s">
        <v>304</v>
      </c>
      <c r="L249" s="31">
        <v>0.16666666666666666</v>
      </c>
      <c r="M249" t="s">
        <v>305</v>
      </c>
      <c r="N249" s="32">
        <v>7.6923076923076927E-2</v>
      </c>
      <c r="O249" t="s">
        <v>511</v>
      </c>
      <c r="P249" s="33">
        <v>5.8823529411764705E-2</v>
      </c>
      <c r="Q249" t="s">
        <v>552</v>
      </c>
      <c r="R249" s="34">
        <v>2.9411764705882353E-2</v>
      </c>
      <c r="S249" t="s">
        <v>308</v>
      </c>
      <c r="T249" s="35">
        <v>2.4390243902439025E-2</v>
      </c>
      <c r="U249" t="s">
        <v>309</v>
      </c>
      <c r="V249" s="36">
        <v>3.8461538461538464E-2</v>
      </c>
      <c r="W249" t="s">
        <v>311</v>
      </c>
      <c r="X249" s="37">
        <v>2.4390243902439025E-2</v>
      </c>
      <c r="Y249" t="s">
        <v>307</v>
      </c>
      <c r="Z249" s="38">
        <v>2.4390243902439025E-2</v>
      </c>
      <c r="AA249" s="13">
        <v>0</v>
      </c>
      <c r="AC249" s="132">
        <f t="shared" si="453"/>
        <v>7.0519590471168667E-2</v>
      </c>
      <c r="AD249" t="s">
        <v>256</v>
      </c>
      <c r="AE249" s="39">
        <v>5.8823529411764705E-2</v>
      </c>
      <c r="AF249" t="s">
        <v>426</v>
      </c>
      <c r="AG249" s="40">
        <v>9.0909090909090912E-2</v>
      </c>
      <c r="AH249" t="s">
        <v>258</v>
      </c>
      <c r="AI249" s="41">
        <v>0.125</v>
      </c>
      <c r="AJ249" t="s">
        <v>257</v>
      </c>
      <c r="AK249" s="42">
        <v>0.11764705882352941</v>
      </c>
      <c r="AL249" t="s">
        <v>259</v>
      </c>
      <c r="AM249" s="43">
        <v>0.16666666666666666</v>
      </c>
      <c r="AN249" t="s">
        <v>425</v>
      </c>
      <c r="AO249" s="44">
        <v>9.0909090909090912E-2</v>
      </c>
      <c r="AP249" t="s">
        <v>548</v>
      </c>
      <c r="AQ249" s="45">
        <v>4.7619047619047616E-2</v>
      </c>
      <c r="AR249" t="s">
        <v>538</v>
      </c>
      <c r="AS249" s="46">
        <v>2.9411764705882353E-2</v>
      </c>
      <c r="AT249" t="s">
        <v>261</v>
      </c>
      <c r="AU249" s="47">
        <v>1.9607843137254902E-2</v>
      </c>
      <c r="AV249" t="s">
        <v>262</v>
      </c>
      <c r="AW249" s="48">
        <v>2.4390243902439025E-2</v>
      </c>
      <c r="AX249" t="s">
        <v>264</v>
      </c>
      <c r="AY249" s="49">
        <v>3.4482758620689655E-2</v>
      </c>
      <c r="AZ249" t="s">
        <v>545</v>
      </c>
      <c r="BA249" s="50">
        <v>2.4390243902439025E-2</v>
      </c>
      <c r="BB249" t="s">
        <v>263</v>
      </c>
      <c r="BC249" s="51">
        <v>2.4390243902439025E-2</v>
      </c>
      <c r="BD249" s="52">
        <v>0.13333333333333333</v>
      </c>
      <c r="BE249" s="132">
        <f t="shared" si="450"/>
        <v>6.5711352500794948E-2</v>
      </c>
      <c r="BF249" s="132">
        <f t="shared" si="451"/>
        <v>6.801930672657433E-2</v>
      </c>
      <c r="BG249" s="131">
        <f t="shared" si="452"/>
        <v>0.83381600149769164</v>
      </c>
    </row>
    <row r="250" spans="1:59" x14ac:dyDescent="0.25">
      <c r="A250">
        <v>64</v>
      </c>
      <c r="B250" s="132" t="s">
        <v>551</v>
      </c>
      <c r="C250" t="s">
        <v>534</v>
      </c>
      <c r="D250" s="2">
        <v>0.11764705882352941</v>
      </c>
      <c r="E250" t="s">
        <v>303</v>
      </c>
      <c r="F250" s="3">
        <v>0.125</v>
      </c>
      <c r="G250" t="s">
        <v>509</v>
      </c>
      <c r="H250" s="4">
        <v>0.1111111111111111</v>
      </c>
      <c r="I250" t="s">
        <v>302</v>
      </c>
      <c r="J250" s="5">
        <v>5.8823529411764705E-2</v>
      </c>
      <c r="K250" t="s">
        <v>304</v>
      </c>
      <c r="L250" s="7">
        <v>0.18181818181818182</v>
      </c>
      <c r="M250" t="s">
        <v>305</v>
      </c>
      <c r="N250" s="6">
        <v>5.8823529411764705E-2</v>
      </c>
      <c r="O250" t="s">
        <v>511</v>
      </c>
      <c r="P250" s="8">
        <v>3.8461538461538464E-2</v>
      </c>
      <c r="Q250" t="s">
        <v>552</v>
      </c>
      <c r="R250" s="9">
        <v>2.9411764705882353E-2</v>
      </c>
      <c r="S250" t="s">
        <v>308</v>
      </c>
      <c r="T250" s="10">
        <v>3.4482758620689655E-2</v>
      </c>
      <c r="U250" t="s">
        <v>309</v>
      </c>
      <c r="V250" s="11">
        <v>2.9411764705882353E-2</v>
      </c>
      <c r="W250" t="s">
        <v>311</v>
      </c>
      <c r="X250" s="12">
        <v>2.9411764705882353E-2</v>
      </c>
      <c r="Y250" t="s">
        <v>307</v>
      </c>
      <c r="Z250" s="13">
        <v>2.9411764705882353E-2</v>
      </c>
      <c r="AA250" s="13">
        <v>0</v>
      </c>
      <c r="AC250" s="132">
        <f t="shared" si="453"/>
        <v>7.0317897206842436E-2</v>
      </c>
      <c r="AD250" t="s">
        <v>256</v>
      </c>
      <c r="AE250" s="14">
        <v>5.2631578947368418E-2</v>
      </c>
      <c r="AF250" t="s">
        <v>426</v>
      </c>
      <c r="AG250" s="15">
        <v>9.0909090909090912E-2</v>
      </c>
      <c r="AH250" t="s">
        <v>258</v>
      </c>
      <c r="AI250" s="16">
        <v>0.13333333333333333</v>
      </c>
      <c r="AJ250" t="s">
        <v>257</v>
      </c>
      <c r="AK250" s="17">
        <v>0.1111111111111111</v>
      </c>
      <c r="AL250" t="s">
        <v>259</v>
      </c>
      <c r="AM250" s="18">
        <v>0.2</v>
      </c>
      <c r="AN250" t="s">
        <v>425</v>
      </c>
      <c r="AO250" s="19">
        <v>0.1</v>
      </c>
      <c r="AP250" t="s">
        <v>548</v>
      </c>
      <c r="AQ250" s="20">
        <v>4.3478260869565216E-2</v>
      </c>
      <c r="AR250" t="s">
        <v>538</v>
      </c>
      <c r="AS250" s="21">
        <v>2.9411764705882353E-2</v>
      </c>
      <c r="AT250" t="s">
        <v>261</v>
      </c>
      <c r="AU250" s="22">
        <v>2.4390243902439025E-2</v>
      </c>
      <c r="AV250" t="s">
        <v>262</v>
      </c>
      <c r="AW250" s="23">
        <v>2.4390243902439025E-2</v>
      </c>
      <c r="AX250" t="s">
        <v>264</v>
      </c>
      <c r="AY250" s="24">
        <v>2.9411764705882353E-2</v>
      </c>
      <c r="AZ250" t="s">
        <v>545</v>
      </c>
      <c r="BA250" s="25">
        <v>2.4390243902439025E-2</v>
      </c>
      <c r="BB250" t="s">
        <v>263</v>
      </c>
      <c r="BC250" s="26">
        <v>2.4390243902439025E-2</v>
      </c>
      <c r="BD250" s="53">
        <v>0.125</v>
      </c>
      <c r="BE250" s="132">
        <f t="shared" si="450"/>
        <v>6.8295990783999228E-2</v>
      </c>
      <c r="BF250" s="132">
        <f t="shared" si="451"/>
        <v>6.9266505866963965E-2</v>
      </c>
      <c r="BG250" s="131">
        <f t="shared" si="452"/>
        <v>0.85666264667409897</v>
      </c>
    </row>
    <row r="251" spans="1:59" x14ac:dyDescent="0.25">
      <c r="A251">
        <v>64</v>
      </c>
      <c r="B251" s="132" t="s">
        <v>5</v>
      </c>
      <c r="C251" t="s">
        <v>534</v>
      </c>
      <c r="D251">
        <f>AVERAGE(D246:D250)</f>
        <v>0.10797385620915032</v>
      </c>
      <c r="E251" t="s">
        <v>303</v>
      </c>
      <c r="F251">
        <f>AVERAGE(F246:F250)</f>
        <v>0.10136363636363636</v>
      </c>
      <c r="G251" t="s">
        <v>509</v>
      </c>
      <c r="H251">
        <f>AVERAGE(H246:H250)</f>
        <v>0.12222222222222223</v>
      </c>
      <c r="I251" t="s">
        <v>302</v>
      </c>
      <c r="J251">
        <f>AVERAGE(J246:J250)</f>
        <v>6.920060331825037E-2</v>
      </c>
      <c r="K251" t="s">
        <v>304</v>
      </c>
      <c r="L251">
        <f>AVERAGE(L246:L250)</f>
        <v>0.17016317016317015</v>
      </c>
      <c r="M251" t="s">
        <v>305</v>
      </c>
      <c r="N251">
        <f>AVERAGE(N246:N250)</f>
        <v>7.1251885369532433E-2</v>
      </c>
      <c r="O251" t="s">
        <v>511</v>
      </c>
      <c r="P251">
        <f>AVERAGE(P246:P250)</f>
        <v>5.1271844770296782E-2</v>
      </c>
      <c r="Q251" t="s">
        <v>552</v>
      </c>
      <c r="R251">
        <f>AVERAGE(R246:R250)</f>
        <v>3.7104072398190045E-2</v>
      </c>
      <c r="S251" t="s">
        <v>308</v>
      </c>
      <c r="T251">
        <f>AVERAGE(T246:T250)</f>
        <v>2.6408746846089147E-2</v>
      </c>
      <c r="U251" t="s">
        <v>309</v>
      </c>
      <c r="V251">
        <f>AVERAGE(V246:V250)</f>
        <v>3.6651583710407241E-2</v>
      </c>
      <c r="W251" t="s">
        <v>311</v>
      </c>
      <c r="X251">
        <f>AVERAGE(X246:X250)</f>
        <v>2.2525107604017221E-2</v>
      </c>
      <c r="Y251" t="s">
        <v>307</v>
      </c>
      <c r="Z251">
        <f>AVERAGE(Z246:Z250)</f>
        <v>2.5442372070779533E-2</v>
      </c>
      <c r="AA251" s="13">
        <v>0</v>
      </c>
      <c r="AC251" s="132">
        <f t="shared" si="453"/>
        <v>7.0131591753811826E-2</v>
      </c>
      <c r="AD251" t="s">
        <v>256</v>
      </c>
      <c r="AE251">
        <f>AVERAGE(AE246:AE250)</f>
        <v>3.8782946772073099E-2</v>
      </c>
      <c r="AF251" t="s">
        <v>426</v>
      </c>
      <c r="AG251">
        <f>AVERAGE(AG246:AG250)</f>
        <v>8.787878787878789E-2</v>
      </c>
      <c r="AH251" t="s">
        <v>258</v>
      </c>
      <c r="AI251">
        <f>AVERAGE(AI246:AI250)</f>
        <v>0.1211111111111111</v>
      </c>
      <c r="AJ251" t="s">
        <v>257</v>
      </c>
      <c r="AK251">
        <f>AVERAGE(AK246:AK250)</f>
        <v>0.11402648778809769</v>
      </c>
      <c r="AL251" t="s">
        <v>259</v>
      </c>
      <c r="AM251">
        <f>AVERAGE(AM246:AM250)</f>
        <v>0.17076923076923073</v>
      </c>
      <c r="AN251" t="s">
        <v>425</v>
      </c>
      <c r="AO251">
        <f>AVERAGE(AO246:AO250)</f>
        <v>8.9930069930069939E-2</v>
      </c>
      <c r="AP251" t="s">
        <v>548</v>
      </c>
      <c r="AQ251">
        <f>AVERAGE(AQ246:AQ250)</f>
        <v>4.3127886606147477E-2</v>
      </c>
      <c r="AR251" t="s">
        <v>538</v>
      </c>
      <c r="AS251">
        <f>AVERAGE(AS246:AS250)</f>
        <v>2.8256630982599423E-2</v>
      </c>
      <c r="AT251" t="s">
        <v>261</v>
      </c>
      <c r="AU251">
        <f>AVERAGE(AU246:AU250)</f>
        <v>2.1588613603431912E-2</v>
      </c>
      <c r="AV251" t="s">
        <v>262</v>
      </c>
      <c r="AW251">
        <f>AVERAGE(AW246:AW250)</f>
        <v>2.3481587757054039E-2</v>
      </c>
      <c r="AX251" t="s">
        <v>264</v>
      </c>
      <c r="AY251">
        <f>AVERAGE(AY246:AY250)</f>
        <v>2.9421659328155148E-2</v>
      </c>
      <c r="AZ251" t="s">
        <v>545</v>
      </c>
      <c r="BA251">
        <f>AVERAGE(BA246:BA250)</f>
        <v>2.2477283596365371E-2</v>
      </c>
      <c r="BB251" t="s">
        <v>263</v>
      </c>
      <c r="BC251">
        <f>AVERAGE(BC246:BC250)</f>
        <v>2.3481587757054039E-2</v>
      </c>
      <c r="BD251">
        <f>AVERAGE(BD246:BD250)</f>
        <v>0.13957875457875457</v>
      </c>
      <c r="BE251" s="132">
        <f t="shared" ref="BE251" si="454">AVERAGE(AE251,AG251,AI251,AK251,AM251,AO251,AQ251,AS251,AU251,AW251,AY251,BA251,BC251)</f>
        <v>6.2641067990782909E-2</v>
      </c>
      <c r="BF251" s="132">
        <f t="shared" ref="BF251" si="455">AVERAGE(D251,F251,H251,J251,L251,N251,P251,R251,T251,V251,X251,Z251,AB251,AE251,AG251,AI251,AK251,AM251,AO251,AQ251,AS251,AU251,AW251,AY251,BA251,BC251)</f>
        <v>6.6236519397036786E-2</v>
      </c>
      <c r="BG251" s="131">
        <f t="shared" ref="BG251" si="456">SUM(D251,F251,H251,J251,L251,N251,P251,R251,T251,V251,X251,Z251,AB251,AE251,AG251,AI251,AK251,AM251,AO251,AQ251,AS251,AU251,AW251,AY251,BA251,BC251,BD251) -1</f>
        <v>0.79549173950467433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46" sqref="A46"/>
    </sheetView>
  </sheetViews>
  <sheetFormatPr defaultRowHeight="15" x14ac:dyDescent="0.25"/>
  <cols>
    <col min="1" max="1" width="15.42578125" customWidth="1"/>
  </cols>
  <sheetData>
    <row r="1" spans="1:5" s="131" customFormat="1" x14ac:dyDescent="0.25">
      <c r="B1" s="131" t="s">
        <v>553</v>
      </c>
      <c r="C1" s="131" t="s">
        <v>554</v>
      </c>
    </row>
    <row r="2" spans="1:5" x14ac:dyDescent="0.25">
      <c r="A2" s="131" t="s">
        <v>559</v>
      </c>
      <c r="B2" s="131">
        <f>1/101</f>
        <v>9.9009900990099011E-3</v>
      </c>
      <c r="C2">
        <f>1/17</f>
        <v>5.8823529411764705E-2</v>
      </c>
      <c r="D2">
        <f>C2-B2</f>
        <v>4.8922539312754802E-2</v>
      </c>
      <c r="E2" t="s">
        <v>565</v>
      </c>
    </row>
    <row r="3" spans="1:5" x14ac:dyDescent="0.25">
      <c r="A3" s="131" t="s">
        <v>564</v>
      </c>
      <c r="B3" s="131">
        <f>1/101</f>
        <v>9.9009900990099011E-3</v>
      </c>
      <c r="C3">
        <f>1/17</f>
        <v>5.8823529411764705E-2</v>
      </c>
      <c r="D3" s="131">
        <f t="shared" ref="D3:D43" si="0">C3-B3</f>
        <v>4.8922539312754802E-2</v>
      </c>
    </row>
    <row r="4" spans="1:5" x14ac:dyDescent="0.25">
      <c r="A4" s="131" t="s">
        <v>311</v>
      </c>
      <c r="B4" s="131">
        <v>1.9607843137254902E-2</v>
      </c>
      <c r="C4">
        <f>1/11</f>
        <v>9.0909090909090912E-2</v>
      </c>
      <c r="D4" s="131">
        <f t="shared" si="0"/>
        <v>7.130124777183601E-2</v>
      </c>
    </row>
    <row r="5" spans="1:5" x14ac:dyDescent="0.25">
      <c r="A5" s="131" t="s">
        <v>545</v>
      </c>
      <c r="B5" s="131">
        <v>2.4390243902439025E-2</v>
      </c>
      <c r="C5">
        <f>2/21</f>
        <v>9.5238095238095233E-2</v>
      </c>
      <c r="D5" s="131">
        <f t="shared" si="0"/>
        <v>7.0847851335656215E-2</v>
      </c>
    </row>
    <row r="6" spans="1:5" x14ac:dyDescent="0.25">
      <c r="A6" s="131" t="s">
        <v>563</v>
      </c>
      <c r="B6" s="131">
        <f>1/41</f>
        <v>2.4390243902439025E-2</v>
      </c>
      <c r="C6">
        <f>2/21</f>
        <v>9.5238095238095233E-2</v>
      </c>
      <c r="D6" s="131">
        <f t="shared" si="0"/>
        <v>7.0847851335656215E-2</v>
      </c>
    </row>
    <row r="7" spans="1:5" x14ac:dyDescent="0.25">
      <c r="A7" s="131" t="s">
        <v>537</v>
      </c>
      <c r="B7" s="131">
        <f>1/41</f>
        <v>2.4390243902439025E-2</v>
      </c>
      <c r="C7">
        <f>2/21</f>
        <v>9.5238095238095233E-2</v>
      </c>
      <c r="D7" s="131">
        <f t="shared" si="0"/>
        <v>7.0847851335656215E-2</v>
      </c>
    </row>
    <row r="8" spans="1:5" x14ac:dyDescent="0.25">
      <c r="A8" s="131" t="s">
        <v>308</v>
      </c>
      <c r="B8" s="131">
        <v>2.4390243902439025E-2</v>
      </c>
      <c r="C8">
        <f t="shared" ref="C8:C14" si="1">2/19</f>
        <v>0.10526315789473684</v>
      </c>
      <c r="D8" s="131">
        <f t="shared" si="0"/>
        <v>8.0872913992297818E-2</v>
      </c>
    </row>
    <row r="9" spans="1:5" x14ac:dyDescent="0.25">
      <c r="A9" s="131" t="s">
        <v>310</v>
      </c>
      <c r="B9" s="131">
        <f>1/41</f>
        <v>2.4390243902439025E-2</v>
      </c>
      <c r="C9">
        <f t="shared" si="1"/>
        <v>0.10526315789473684</v>
      </c>
      <c r="D9" s="131">
        <f t="shared" si="0"/>
        <v>8.0872913992297818E-2</v>
      </c>
    </row>
    <row r="10" spans="1:5" x14ac:dyDescent="0.25">
      <c r="A10" s="131" t="s">
        <v>261</v>
      </c>
      <c r="B10" s="131">
        <v>2.9411764705882353E-2</v>
      </c>
      <c r="C10">
        <f t="shared" si="1"/>
        <v>0.10526315789473684</v>
      </c>
      <c r="D10" s="131">
        <f t="shared" si="0"/>
        <v>7.5851393188854477E-2</v>
      </c>
    </row>
    <row r="11" spans="1:5" x14ac:dyDescent="0.25">
      <c r="A11" s="131" t="s">
        <v>262</v>
      </c>
      <c r="B11" s="131">
        <v>2.9411764705882353E-2</v>
      </c>
      <c r="C11">
        <f t="shared" si="1"/>
        <v>0.10526315789473684</v>
      </c>
      <c r="D11" s="131">
        <f t="shared" si="0"/>
        <v>7.5851393188854477E-2</v>
      </c>
    </row>
    <row r="12" spans="1:5" x14ac:dyDescent="0.25">
      <c r="A12" s="131" t="s">
        <v>264</v>
      </c>
      <c r="B12" s="131">
        <v>2.9411764705882353E-2</v>
      </c>
      <c r="C12">
        <f t="shared" si="1"/>
        <v>0.10526315789473684</v>
      </c>
      <c r="D12" s="131">
        <f t="shared" si="0"/>
        <v>7.5851393188854477E-2</v>
      </c>
    </row>
    <row r="13" spans="1:5" x14ac:dyDescent="0.25">
      <c r="A13" s="131" t="s">
        <v>263</v>
      </c>
      <c r="B13" s="131">
        <v>2.9411764705882353E-2</v>
      </c>
      <c r="C13">
        <f t="shared" si="1"/>
        <v>0.10526315789473684</v>
      </c>
      <c r="D13" s="131">
        <f t="shared" si="0"/>
        <v>7.5851393188854477E-2</v>
      </c>
    </row>
    <row r="14" spans="1:5" x14ac:dyDescent="0.25">
      <c r="A14" t="s">
        <v>562</v>
      </c>
      <c r="B14">
        <f>1/34</f>
        <v>2.9411764705882353E-2</v>
      </c>
      <c r="C14">
        <f t="shared" si="1"/>
        <v>0.10526315789473684</v>
      </c>
      <c r="D14" s="131">
        <f t="shared" si="0"/>
        <v>7.5851393188854477E-2</v>
      </c>
    </row>
    <row r="15" spans="1:5" x14ac:dyDescent="0.25">
      <c r="A15" t="s">
        <v>560</v>
      </c>
      <c r="B15">
        <f>1/13</f>
        <v>7.6923076923076927E-2</v>
      </c>
      <c r="C15">
        <f>1/9</f>
        <v>0.1111111111111111</v>
      </c>
      <c r="D15" s="131">
        <f t="shared" si="0"/>
        <v>3.4188034188034178E-2</v>
      </c>
    </row>
    <row r="16" spans="1:5" x14ac:dyDescent="0.25">
      <c r="A16" t="s">
        <v>307</v>
      </c>
      <c r="B16">
        <v>2.9411764705882353E-2</v>
      </c>
      <c r="C16">
        <f>2/17</f>
        <v>0.11764705882352941</v>
      </c>
      <c r="D16" s="131">
        <f t="shared" si="0"/>
        <v>8.8235294117647051E-2</v>
      </c>
    </row>
    <row r="17" spans="1:4" x14ac:dyDescent="0.25">
      <c r="A17" t="s">
        <v>511</v>
      </c>
      <c r="B17">
        <v>5.8823529411764705E-2</v>
      </c>
      <c r="C17">
        <f>1/8</f>
        <v>0.125</v>
      </c>
      <c r="D17" s="131">
        <f t="shared" si="0"/>
        <v>6.6176470588235295E-2</v>
      </c>
    </row>
    <row r="18" spans="1:4" x14ac:dyDescent="0.25">
      <c r="A18" t="s">
        <v>256</v>
      </c>
      <c r="B18">
        <v>3.8461538461538464E-2</v>
      </c>
      <c r="C18">
        <f>1/8</f>
        <v>0.125</v>
      </c>
      <c r="D18" s="131">
        <f t="shared" si="0"/>
        <v>8.6538461538461536E-2</v>
      </c>
    </row>
    <row r="19" spans="1:4" s="131" customFormat="1" x14ac:dyDescent="0.25">
      <c r="A19" s="131" t="s">
        <v>548</v>
      </c>
      <c r="B19" s="131">
        <v>3.8461538461538464E-2</v>
      </c>
      <c r="C19" s="131">
        <f>1/8</f>
        <v>0.125</v>
      </c>
      <c r="D19" s="131">
        <f t="shared" si="0"/>
        <v>8.6538461538461536E-2</v>
      </c>
    </row>
    <row r="20" spans="1:4" s="131" customFormat="1" x14ac:dyDescent="0.25">
      <c r="A20" s="131" t="s">
        <v>538</v>
      </c>
      <c r="B20" s="131">
        <v>3.8461538461538464E-2</v>
      </c>
      <c r="C20" s="131">
        <f>1/8</f>
        <v>0.125</v>
      </c>
      <c r="D20" s="131">
        <f t="shared" si="0"/>
        <v>8.6538461538461536E-2</v>
      </c>
    </row>
    <row r="21" spans="1:4" s="131" customFormat="1" x14ac:dyDescent="0.25">
      <c r="A21" s="131" t="s">
        <v>309</v>
      </c>
      <c r="B21" s="131">
        <v>3.8461538461538464E-2</v>
      </c>
      <c r="C21" s="131">
        <f>2/15</f>
        <v>0.13333333333333333</v>
      </c>
      <c r="D21" s="131">
        <f t="shared" si="0"/>
        <v>9.4871794871794868E-2</v>
      </c>
    </row>
    <row r="22" spans="1:4" x14ac:dyDescent="0.25">
      <c r="A22" s="131" t="s">
        <v>555</v>
      </c>
      <c r="B22" s="131">
        <f>1/17</f>
        <v>5.8823529411764705E-2</v>
      </c>
      <c r="C22">
        <f>2/15</f>
        <v>0.13333333333333333</v>
      </c>
      <c r="D22" s="131">
        <f t="shared" si="0"/>
        <v>7.4509803921568626E-2</v>
      </c>
    </row>
    <row r="23" spans="1:4" x14ac:dyDescent="0.25">
      <c r="A23" s="131" t="s">
        <v>92</v>
      </c>
      <c r="B23" s="131">
        <f>1/15</f>
        <v>6.6666666666666666E-2</v>
      </c>
      <c r="C23">
        <f>2/15</f>
        <v>0.13333333333333333</v>
      </c>
      <c r="D23" s="131">
        <f t="shared" si="0"/>
        <v>6.6666666666666666E-2</v>
      </c>
    </row>
    <row r="24" spans="1:4" x14ac:dyDescent="0.25">
      <c r="A24" s="131" t="s">
        <v>260</v>
      </c>
      <c r="B24" s="131">
        <f>1/13</f>
        <v>7.6923076923076927E-2</v>
      </c>
      <c r="C24">
        <f>1/7</f>
        <v>0.14285714285714285</v>
      </c>
      <c r="D24" s="131">
        <f t="shared" si="0"/>
        <v>6.5934065934065922E-2</v>
      </c>
    </row>
    <row r="25" spans="1:4" x14ac:dyDescent="0.25">
      <c r="A25" s="131" t="s">
        <v>305</v>
      </c>
      <c r="B25" s="131">
        <v>7.6923076923076927E-2</v>
      </c>
      <c r="C25">
        <f>2/13</f>
        <v>0.15384615384615385</v>
      </c>
      <c r="D25" s="131">
        <f t="shared" si="0"/>
        <v>7.6923076923076927E-2</v>
      </c>
    </row>
    <row r="26" spans="1:4" x14ac:dyDescent="0.25">
      <c r="A26" s="131" t="s">
        <v>557</v>
      </c>
      <c r="B26" s="131">
        <f>1/21</f>
        <v>4.7619047619047616E-2</v>
      </c>
      <c r="C26">
        <f>2/13</f>
        <v>0.15384615384615385</v>
      </c>
      <c r="D26" s="131">
        <f t="shared" si="0"/>
        <v>0.10622710622710624</v>
      </c>
    </row>
    <row r="27" spans="1:4" x14ac:dyDescent="0.25">
      <c r="A27" s="131" t="s">
        <v>558</v>
      </c>
      <c r="B27" s="131">
        <f>1/21</f>
        <v>4.7619047619047616E-2</v>
      </c>
      <c r="C27">
        <f>2/13</f>
        <v>0.15384615384615385</v>
      </c>
      <c r="D27" s="131">
        <f t="shared" si="0"/>
        <v>0.10622710622710624</v>
      </c>
    </row>
    <row r="28" spans="1:4" x14ac:dyDescent="0.25">
      <c r="A28" s="131" t="s">
        <v>561</v>
      </c>
      <c r="B28" s="131">
        <f>1/21</f>
        <v>4.7619047619047616E-2</v>
      </c>
      <c r="C28">
        <f>2/13</f>
        <v>0.15384615384615385</v>
      </c>
      <c r="D28" s="131">
        <f t="shared" si="0"/>
        <v>0.10622710622710624</v>
      </c>
    </row>
    <row r="29" spans="1:4" x14ac:dyDescent="0.25">
      <c r="A29" s="131" t="s">
        <v>302</v>
      </c>
      <c r="B29" s="131">
        <v>7.6923076923076927E-2</v>
      </c>
      <c r="C29">
        <f>2/11</f>
        <v>0.18181818181818182</v>
      </c>
      <c r="D29" s="131">
        <f t="shared" si="0"/>
        <v>0.1048951048951049</v>
      </c>
    </row>
    <row r="30" spans="1:4" x14ac:dyDescent="0.25">
      <c r="A30" s="131" t="s">
        <v>552</v>
      </c>
      <c r="B30" s="131">
        <v>5.8823529411764705E-2</v>
      </c>
      <c r="C30">
        <f>2/11</f>
        <v>0.18181818181818182</v>
      </c>
      <c r="D30" s="131">
        <f t="shared" si="0"/>
        <v>0.12299465240641712</v>
      </c>
    </row>
    <row r="31" spans="1:4" x14ac:dyDescent="0.25">
      <c r="A31" s="131" t="s">
        <v>556</v>
      </c>
      <c r="B31" s="131">
        <f>1/17</f>
        <v>5.8823529411764705E-2</v>
      </c>
      <c r="C31">
        <f>2/11</f>
        <v>0.18181818181818182</v>
      </c>
      <c r="D31" s="131">
        <f t="shared" si="0"/>
        <v>0.12299465240641712</v>
      </c>
    </row>
    <row r="32" spans="1:4" x14ac:dyDescent="0.25">
      <c r="A32" s="131" t="s">
        <v>426</v>
      </c>
      <c r="B32" s="131">
        <v>8.3333333333333329E-2</v>
      </c>
      <c r="C32">
        <f>2/11</f>
        <v>0.18181818181818182</v>
      </c>
      <c r="D32" s="131">
        <f t="shared" si="0"/>
        <v>9.8484848484848495E-2</v>
      </c>
    </row>
    <row r="33" spans="1:4" x14ac:dyDescent="0.25">
      <c r="A33" s="131" t="s">
        <v>303</v>
      </c>
      <c r="B33" s="131">
        <v>0.1</v>
      </c>
      <c r="C33">
        <f>1/5</f>
        <v>0.2</v>
      </c>
      <c r="D33" s="131">
        <f t="shared" si="0"/>
        <v>0.1</v>
      </c>
    </row>
    <row r="34" spans="1:4" x14ac:dyDescent="0.25">
      <c r="A34" s="131" t="s">
        <v>510</v>
      </c>
      <c r="B34" s="131">
        <f>1/11</f>
        <v>9.0909090909090912E-2</v>
      </c>
      <c r="C34">
        <f>1/5</f>
        <v>0.2</v>
      </c>
      <c r="D34" s="131">
        <f t="shared" si="0"/>
        <v>0.1090909090909091</v>
      </c>
    </row>
    <row r="35" spans="1:4" x14ac:dyDescent="0.25">
      <c r="A35" t="s">
        <v>306</v>
      </c>
      <c r="B35">
        <f>1/15</f>
        <v>6.6666666666666666E-2</v>
      </c>
      <c r="C35">
        <f>1/5</f>
        <v>0.2</v>
      </c>
      <c r="D35" s="131">
        <f t="shared" si="0"/>
        <v>0.13333333333333336</v>
      </c>
    </row>
    <row r="36" spans="1:4" x14ac:dyDescent="0.25">
      <c r="A36" t="s">
        <v>425</v>
      </c>
      <c r="B36">
        <v>9.0909090909090912E-2</v>
      </c>
      <c r="C36">
        <f>1/5</f>
        <v>0.2</v>
      </c>
      <c r="D36" s="131">
        <f t="shared" si="0"/>
        <v>0.1090909090909091</v>
      </c>
    </row>
    <row r="37" spans="1:4" x14ac:dyDescent="0.25">
      <c r="A37" t="s">
        <v>257</v>
      </c>
      <c r="B37">
        <v>0.10526315789473684</v>
      </c>
      <c r="C37">
        <f>3/13</f>
        <v>0.23076923076923078</v>
      </c>
      <c r="D37" s="131">
        <f t="shared" si="0"/>
        <v>0.12550607287449395</v>
      </c>
    </row>
    <row r="38" spans="1:4" x14ac:dyDescent="0.25">
      <c r="A38" t="s">
        <v>257</v>
      </c>
      <c r="B38">
        <f>2/19</f>
        <v>0.10526315789473684</v>
      </c>
      <c r="C38">
        <f>3/13</f>
        <v>0.23076923076923078</v>
      </c>
      <c r="D38" s="131">
        <f t="shared" si="0"/>
        <v>0.12550607287449395</v>
      </c>
    </row>
    <row r="39" spans="1:4" x14ac:dyDescent="0.25">
      <c r="A39" t="s">
        <v>534</v>
      </c>
      <c r="B39">
        <v>0.1</v>
      </c>
      <c r="C39">
        <f>1/4</f>
        <v>0.25</v>
      </c>
      <c r="D39" s="131">
        <f t="shared" si="0"/>
        <v>0.15</v>
      </c>
    </row>
    <row r="40" spans="1:4" x14ac:dyDescent="0.25">
      <c r="A40" t="s">
        <v>258</v>
      </c>
      <c r="B40">
        <v>0.1111111111111111</v>
      </c>
      <c r="C40">
        <f>1/4</f>
        <v>0.25</v>
      </c>
      <c r="D40" s="131">
        <f t="shared" si="0"/>
        <v>0.1388888888888889</v>
      </c>
    </row>
    <row r="41" spans="1:4" x14ac:dyDescent="0.25">
      <c r="A41" t="s">
        <v>509</v>
      </c>
      <c r="B41">
        <v>0.125</v>
      </c>
      <c r="C41">
        <f>2/7</f>
        <v>0.2857142857142857</v>
      </c>
      <c r="D41" s="131">
        <f t="shared" si="0"/>
        <v>0.1607142857142857</v>
      </c>
    </row>
    <row r="42" spans="1:4" x14ac:dyDescent="0.25">
      <c r="A42" t="s">
        <v>304</v>
      </c>
      <c r="B42">
        <v>0.16666666666666666</v>
      </c>
      <c r="C42">
        <f>4/11</f>
        <v>0.36363636363636365</v>
      </c>
      <c r="D42" s="131">
        <f t="shared" si="0"/>
        <v>0.19696969696969699</v>
      </c>
    </row>
    <row r="43" spans="1:4" x14ac:dyDescent="0.25">
      <c r="A43" t="s">
        <v>259</v>
      </c>
      <c r="B43">
        <v>0.16666666666666666</v>
      </c>
      <c r="C43">
        <f>4/11</f>
        <v>0.36363636363636365</v>
      </c>
      <c r="D43" s="131">
        <f t="shared" si="0"/>
        <v>0.19696969696969699</v>
      </c>
    </row>
  </sheetData>
  <sortState ref="A2:C43">
    <sortCondition ref="C2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8" sqref="C28"/>
    </sheetView>
  </sheetViews>
  <sheetFormatPr defaultRowHeight="15" x14ac:dyDescent="0.25"/>
  <sheetData>
    <row r="1" spans="1:1" x14ac:dyDescent="0.25">
      <c r="A1" t="s">
        <v>566</v>
      </c>
    </row>
    <row r="3" spans="1:1" x14ac:dyDescent="0.25">
      <c r="A3" t="s">
        <v>567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Info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Phil</cp:lastModifiedBy>
  <dcterms:created xsi:type="dcterms:W3CDTF">2014-09-20T19:33:16Z</dcterms:created>
  <dcterms:modified xsi:type="dcterms:W3CDTF">2014-12-10T17:43:34Z</dcterms:modified>
</cp:coreProperties>
</file>