
<file path=[Content_Types].xml><?xml version="1.0" encoding="utf-8"?>
<Types xmlns="http://schemas.openxmlformats.org/package/2006/content-types"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docProps/core.xml" ContentType="application/vnd.openxmlformats-package.core-properties+xml"/>
  <Default Extension="xml" ContentType="application/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worksheets/sheet4.xml" ContentType="application/vnd.openxmlformats-officedocument.spreadsheetml.worksheet+xml"/>
  <Override PartName="/docProps/app.xml" ContentType="application/vnd.openxmlformats-officedocument.extended-properties+xml"/>
  <Default Extension="rels" ContentType="application/vnd.openxmlformats-package.relationships+xml"/>
  <Override PartName="/xl/sharedStrings.xml" ContentType="application/vnd.openxmlformats-officedocument.spreadsheetml.sharedStrings+xml"/>
  <Default Extension="vml" ContentType="application/vnd.openxmlformats-officedocument.vmlDrawing"/>
  <Override PartName="/xl/calcChain.xml" ContentType="application/vnd.openxmlformats-officedocument.spreadsheetml.calcChain+xml"/>
  <Override PartName="/xl/styles.xml" ContentType="application/vnd.openxmlformats-officedocument.spreadsheetml.styles+xml"/>
</Types>
</file>

<file path=_rels/.rels><?xml version="1.0" encoding="UTF-8" standalone="yes"?>
<Relationships xmlns="http://schemas.openxmlformats.org/package/2006/relationships"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hidePivotFieldList="1" autoCompressPictures="0"/>
  <bookViews>
    <workbookView xWindow="900" yWindow="1840" windowWidth="31180" windowHeight="14820" activeTab="1"/>
  </bookViews>
  <sheets>
    <sheet name="Horiz DB" sheetId="2" r:id="rId1"/>
    <sheet name="Vert DB" sheetId="3" r:id="rId2"/>
    <sheet name="Numerical DB" sheetId="4" r:id="rId3"/>
    <sheet name="Conversion Rules" sheetId="8" r:id="rId4"/>
  </sheets>
  <definedNames>
    <definedName name="_xlnm._FilterDatabase" localSheetId="2" hidden="1">'Numerical DB'!$A$1:$M$1</definedName>
    <definedName name="_xlnm._FilterDatabase" localSheetId="1" hidden="1">'Vert DB'!$B$1:$O$377</definedName>
  </definedNames>
  <calcPr calcId="130407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3" i="4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K165"/>
  <c r="K166"/>
  <c r="K167"/>
  <c r="K168"/>
  <c r="K169"/>
  <c r="K170"/>
  <c r="K171"/>
  <c r="K172"/>
  <c r="K173"/>
  <c r="K174"/>
  <c r="K175"/>
  <c r="K176"/>
  <c r="K177"/>
  <c r="K178"/>
  <c r="K179"/>
  <c r="K180"/>
  <c r="K181"/>
  <c r="K182"/>
  <c r="K183"/>
  <c r="K184"/>
  <c r="K185"/>
  <c r="K186"/>
  <c r="K187"/>
  <c r="K188"/>
  <c r="K189"/>
  <c r="K190"/>
  <c r="K191"/>
  <c r="K192"/>
  <c r="K193"/>
  <c r="K194"/>
  <c r="K195"/>
  <c r="K196"/>
  <c r="K197"/>
  <c r="K198"/>
  <c r="K199"/>
  <c r="K200"/>
  <c r="K201"/>
  <c r="K202"/>
  <c r="K203"/>
  <c r="K204"/>
  <c r="K205"/>
  <c r="K206"/>
  <c r="K207"/>
  <c r="K208"/>
  <c r="K209"/>
  <c r="K210"/>
  <c r="K211"/>
  <c r="K212"/>
  <c r="K213"/>
  <c r="K214"/>
  <c r="K215"/>
  <c r="K216"/>
  <c r="K217"/>
  <c r="K218"/>
  <c r="K219"/>
  <c r="K220"/>
  <c r="K221"/>
  <c r="K222"/>
  <c r="K223"/>
  <c r="K224"/>
  <c r="K225"/>
  <c r="K226"/>
  <c r="K227"/>
  <c r="K228"/>
  <c r="K229"/>
  <c r="K230"/>
  <c r="K231"/>
  <c r="K232"/>
  <c r="K233"/>
  <c r="K234"/>
  <c r="K235"/>
  <c r="K236"/>
  <c r="K237"/>
  <c r="K238"/>
  <c r="K239"/>
  <c r="K240"/>
  <c r="K241"/>
  <c r="K242"/>
  <c r="K243"/>
  <c r="K244"/>
  <c r="K245"/>
  <c r="K246"/>
  <c r="K247"/>
  <c r="K248"/>
  <c r="K249"/>
  <c r="K250"/>
  <c r="K251"/>
  <c r="K252"/>
  <c r="K253"/>
  <c r="K254"/>
  <c r="K255"/>
  <c r="K256"/>
  <c r="K257"/>
  <c r="K258"/>
  <c r="K259"/>
  <c r="K260"/>
  <c r="K261"/>
  <c r="K262"/>
  <c r="K263"/>
  <c r="K264"/>
  <c r="K265"/>
  <c r="K266"/>
  <c r="K267"/>
  <c r="K268"/>
  <c r="K269"/>
  <c r="K270"/>
  <c r="K271"/>
  <c r="K272"/>
  <c r="K273"/>
  <c r="K274"/>
  <c r="K275"/>
  <c r="K276"/>
  <c r="K277"/>
  <c r="K278"/>
  <c r="K279"/>
  <c r="K280"/>
  <c r="K281"/>
  <c r="K282"/>
  <c r="K283"/>
  <c r="K284"/>
  <c r="K285"/>
  <c r="K286"/>
  <c r="K287"/>
  <c r="K288"/>
  <c r="K289"/>
  <c r="K290"/>
  <c r="K291"/>
  <c r="K292"/>
  <c r="K293"/>
  <c r="K294"/>
  <c r="K295"/>
  <c r="K296"/>
  <c r="K297"/>
  <c r="K298"/>
  <c r="K299"/>
  <c r="K300"/>
  <c r="K301"/>
  <c r="K302"/>
  <c r="K303"/>
  <c r="K304"/>
  <c r="K305"/>
  <c r="K306"/>
  <c r="K307"/>
  <c r="K308"/>
  <c r="K309"/>
  <c r="K310"/>
  <c r="K311"/>
  <c r="K312"/>
  <c r="K313"/>
  <c r="K314"/>
  <c r="K315"/>
  <c r="K316"/>
  <c r="K317"/>
  <c r="K318"/>
  <c r="K319"/>
  <c r="K320"/>
  <c r="K321"/>
  <c r="K322"/>
  <c r="K323"/>
  <c r="K324"/>
  <c r="K325"/>
  <c r="K326"/>
  <c r="K327"/>
  <c r="K328"/>
  <c r="K329"/>
  <c r="K330"/>
  <c r="K331"/>
  <c r="K332"/>
  <c r="K333"/>
  <c r="K334"/>
  <c r="K335"/>
  <c r="K336"/>
  <c r="K337"/>
  <c r="K338"/>
  <c r="K339"/>
  <c r="K340"/>
  <c r="K341"/>
  <c r="K342"/>
  <c r="K343"/>
  <c r="K344"/>
  <c r="K345"/>
  <c r="K346"/>
  <c r="K347"/>
  <c r="K348"/>
  <c r="K349"/>
  <c r="K350"/>
  <c r="K351"/>
  <c r="K352"/>
  <c r="K353"/>
  <c r="K354"/>
  <c r="K355"/>
  <c r="K356"/>
  <c r="K357"/>
  <c r="K358"/>
  <c r="K359"/>
  <c r="K360"/>
  <c r="K361"/>
  <c r="K362"/>
  <c r="K363"/>
  <c r="K364"/>
  <c r="K365"/>
  <c r="K366"/>
  <c r="K367"/>
  <c r="K368"/>
  <c r="K369"/>
  <c r="K370"/>
  <c r="K371"/>
  <c r="K372"/>
  <c r="K373"/>
  <c r="K374"/>
  <c r="K375"/>
  <c r="K376"/>
  <c r="K377"/>
  <c r="K378"/>
  <c r="K379"/>
  <c r="K380"/>
  <c r="K381"/>
  <c r="K382"/>
  <c r="K383"/>
  <c r="K384"/>
  <c r="K385"/>
  <c r="K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46"/>
  <c r="L147"/>
  <c r="L148"/>
  <c r="L149"/>
  <c r="L150"/>
  <c r="L151"/>
  <c r="L152"/>
  <c r="L153"/>
  <c r="L154"/>
  <c r="L155"/>
  <c r="L156"/>
  <c r="L157"/>
  <c r="L158"/>
  <c r="L159"/>
  <c r="L160"/>
  <c r="L161"/>
  <c r="L162"/>
  <c r="L163"/>
  <c r="L164"/>
  <c r="L165"/>
  <c r="L166"/>
  <c r="L167"/>
  <c r="L168"/>
  <c r="L169"/>
  <c r="L170"/>
  <c r="L171"/>
  <c r="L172"/>
  <c r="L173"/>
  <c r="L174"/>
  <c r="L175"/>
  <c r="L176"/>
  <c r="L177"/>
  <c r="L178"/>
  <c r="L179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210"/>
  <c r="L211"/>
  <c r="L212"/>
  <c r="L213"/>
  <c r="L214"/>
  <c r="L215"/>
  <c r="L216"/>
  <c r="L217"/>
  <c r="L218"/>
  <c r="L219"/>
  <c r="L220"/>
  <c r="L221"/>
  <c r="L222"/>
  <c r="L223"/>
  <c r="L224"/>
  <c r="L225"/>
  <c r="L226"/>
  <c r="L227"/>
  <c r="L228"/>
  <c r="L229"/>
  <c r="L230"/>
  <c r="L231"/>
  <c r="L232"/>
  <c r="L233"/>
  <c r="L234"/>
  <c r="L235"/>
  <c r="L236"/>
  <c r="L237"/>
  <c r="L238"/>
  <c r="L239"/>
  <c r="L240"/>
  <c r="L241"/>
  <c r="L242"/>
  <c r="L243"/>
  <c r="L244"/>
  <c r="L245"/>
  <c r="L246"/>
  <c r="L247"/>
  <c r="L248"/>
  <c r="L249"/>
  <c r="L250"/>
  <c r="L251"/>
  <c r="L252"/>
  <c r="L253"/>
  <c r="L254"/>
  <c r="L255"/>
  <c r="L256"/>
  <c r="L257"/>
  <c r="L258"/>
  <c r="L259"/>
  <c r="L260"/>
  <c r="L261"/>
  <c r="L262"/>
  <c r="L263"/>
  <c r="L264"/>
  <c r="L265"/>
  <c r="L266"/>
  <c r="L267"/>
  <c r="L268"/>
  <c r="L269"/>
  <c r="L270"/>
  <c r="L271"/>
  <c r="L272"/>
  <c r="L273"/>
  <c r="L274"/>
  <c r="L275"/>
  <c r="L276"/>
  <c r="L277"/>
  <c r="L278"/>
  <c r="L279"/>
  <c r="L280"/>
  <c r="L281"/>
  <c r="L282"/>
  <c r="L283"/>
  <c r="L284"/>
  <c r="L285"/>
  <c r="L286"/>
  <c r="L287"/>
  <c r="L288"/>
  <c r="L289"/>
  <c r="L290"/>
  <c r="L291"/>
  <c r="L292"/>
  <c r="L293"/>
  <c r="L294"/>
  <c r="L295"/>
  <c r="L296"/>
  <c r="L297"/>
  <c r="L298"/>
  <c r="L299"/>
  <c r="L300"/>
  <c r="L301"/>
  <c r="L302"/>
  <c r="L303"/>
  <c r="L304"/>
  <c r="L305"/>
  <c r="L306"/>
  <c r="L307"/>
  <c r="L308"/>
  <c r="L309"/>
  <c r="L310"/>
  <c r="L311"/>
  <c r="L312"/>
  <c r="L313"/>
  <c r="L314"/>
  <c r="L315"/>
  <c r="L316"/>
  <c r="L317"/>
  <c r="L318"/>
  <c r="L319"/>
  <c r="L320"/>
  <c r="L321"/>
  <c r="L322"/>
  <c r="L323"/>
  <c r="L324"/>
  <c r="L325"/>
  <c r="L326"/>
  <c r="L327"/>
  <c r="L328"/>
  <c r="L329"/>
  <c r="L330"/>
  <c r="L331"/>
  <c r="L332"/>
  <c r="L333"/>
  <c r="L334"/>
  <c r="L335"/>
  <c r="L336"/>
  <c r="L337"/>
  <c r="L338"/>
  <c r="L339"/>
  <c r="L340"/>
  <c r="L341"/>
  <c r="L342"/>
  <c r="L343"/>
  <c r="L344"/>
  <c r="L345"/>
  <c r="L346"/>
  <c r="L347"/>
  <c r="L348"/>
  <c r="L349"/>
  <c r="L350"/>
  <c r="L351"/>
  <c r="L352"/>
  <c r="L353"/>
  <c r="L354"/>
  <c r="L355"/>
  <c r="L356"/>
  <c r="L357"/>
  <c r="L358"/>
  <c r="L359"/>
  <c r="L360"/>
  <c r="L361"/>
  <c r="L362"/>
  <c r="L363"/>
  <c r="L364"/>
  <c r="L365"/>
  <c r="L366"/>
  <c r="L367"/>
  <c r="L368"/>
  <c r="L369"/>
  <c r="L370"/>
  <c r="L371"/>
  <c r="L372"/>
  <c r="L373"/>
  <c r="L374"/>
  <c r="L375"/>
  <c r="L376"/>
  <c r="L377"/>
  <c r="L378"/>
  <c r="L379"/>
  <c r="L380"/>
  <c r="L381"/>
  <c r="L382"/>
  <c r="L383"/>
  <c r="L384"/>
  <c r="L385"/>
  <c r="L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M134"/>
  <c r="M135"/>
  <c r="M136"/>
  <c r="M137"/>
  <c r="M138"/>
  <c r="M139"/>
  <c r="M140"/>
  <c r="M141"/>
  <c r="M142"/>
  <c r="M143"/>
  <c r="M144"/>
  <c r="M145"/>
  <c r="M146"/>
  <c r="M147"/>
  <c r="M148"/>
  <c r="M149"/>
  <c r="M150"/>
  <c r="M151"/>
  <c r="M152"/>
  <c r="M153"/>
  <c r="M154"/>
  <c r="M155"/>
  <c r="M156"/>
  <c r="M157"/>
  <c r="M158"/>
  <c r="M159"/>
  <c r="M160"/>
  <c r="M161"/>
  <c r="M162"/>
  <c r="M163"/>
  <c r="M164"/>
  <c r="M165"/>
  <c r="M166"/>
  <c r="M167"/>
  <c r="M168"/>
  <c r="M169"/>
  <c r="M170"/>
  <c r="M171"/>
  <c r="M172"/>
  <c r="M173"/>
  <c r="M174"/>
  <c r="M175"/>
  <c r="M176"/>
  <c r="M177"/>
  <c r="M178"/>
  <c r="M179"/>
  <c r="M180"/>
  <c r="M181"/>
  <c r="M182"/>
  <c r="M183"/>
  <c r="M184"/>
  <c r="M185"/>
  <c r="M186"/>
  <c r="M187"/>
  <c r="M188"/>
  <c r="M189"/>
  <c r="M190"/>
  <c r="M191"/>
  <c r="M192"/>
  <c r="M193"/>
  <c r="M194"/>
  <c r="M195"/>
  <c r="M196"/>
  <c r="M197"/>
  <c r="M198"/>
  <c r="M199"/>
  <c r="M200"/>
  <c r="M201"/>
  <c r="M202"/>
  <c r="M203"/>
  <c r="M204"/>
  <c r="M205"/>
  <c r="M206"/>
  <c r="M207"/>
  <c r="M208"/>
  <c r="M209"/>
  <c r="M210"/>
  <c r="M211"/>
  <c r="M212"/>
  <c r="M213"/>
  <c r="M214"/>
  <c r="M215"/>
  <c r="M216"/>
  <c r="M217"/>
  <c r="M218"/>
  <c r="M219"/>
  <c r="M220"/>
  <c r="M221"/>
  <c r="M222"/>
  <c r="M223"/>
  <c r="M224"/>
  <c r="M225"/>
  <c r="M226"/>
  <c r="M227"/>
  <c r="M228"/>
  <c r="M229"/>
  <c r="M230"/>
  <c r="M231"/>
  <c r="M232"/>
  <c r="M233"/>
  <c r="M234"/>
  <c r="M235"/>
  <c r="M236"/>
  <c r="M237"/>
  <c r="M238"/>
  <c r="M239"/>
  <c r="M240"/>
  <c r="M241"/>
  <c r="M242"/>
  <c r="M243"/>
  <c r="M244"/>
  <c r="M245"/>
  <c r="M246"/>
  <c r="M247"/>
  <c r="M248"/>
  <c r="M249"/>
  <c r="M250"/>
  <c r="M251"/>
  <c r="M252"/>
  <c r="M253"/>
  <c r="M254"/>
  <c r="M255"/>
  <c r="M256"/>
  <c r="M257"/>
  <c r="M258"/>
  <c r="M259"/>
  <c r="M260"/>
  <c r="M261"/>
  <c r="M262"/>
  <c r="M263"/>
  <c r="M264"/>
  <c r="M265"/>
  <c r="M266"/>
  <c r="M267"/>
  <c r="M268"/>
  <c r="M269"/>
  <c r="M270"/>
  <c r="M271"/>
  <c r="M272"/>
  <c r="M273"/>
  <c r="M274"/>
  <c r="M275"/>
  <c r="M276"/>
  <c r="M277"/>
  <c r="M278"/>
  <c r="M279"/>
  <c r="M280"/>
  <c r="M281"/>
  <c r="M282"/>
  <c r="M283"/>
  <c r="M284"/>
  <c r="M285"/>
  <c r="M286"/>
  <c r="M287"/>
  <c r="M288"/>
  <c r="M289"/>
  <c r="M290"/>
  <c r="M291"/>
  <c r="M292"/>
  <c r="M293"/>
  <c r="M294"/>
  <c r="M295"/>
  <c r="M296"/>
  <c r="M297"/>
  <c r="M298"/>
  <c r="M299"/>
  <c r="M300"/>
  <c r="M301"/>
  <c r="M302"/>
  <c r="M303"/>
  <c r="M304"/>
  <c r="M305"/>
  <c r="M306"/>
  <c r="M307"/>
  <c r="M308"/>
  <c r="M309"/>
  <c r="M310"/>
  <c r="M311"/>
  <c r="M312"/>
  <c r="M313"/>
  <c r="M314"/>
  <c r="M315"/>
  <c r="M316"/>
  <c r="M317"/>
  <c r="M318"/>
  <c r="M319"/>
  <c r="M320"/>
  <c r="M321"/>
  <c r="M322"/>
  <c r="M323"/>
  <c r="M324"/>
  <c r="M325"/>
  <c r="M326"/>
  <c r="M327"/>
  <c r="M328"/>
  <c r="M329"/>
  <c r="M330"/>
  <c r="M331"/>
  <c r="M332"/>
  <c r="M333"/>
  <c r="M334"/>
  <c r="M335"/>
  <c r="M336"/>
  <c r="M337"/>
  <c r="M338"/>
  <c r="M339"/>
  <c r="M340"/>
  <c r="M341"/>
  <c r="M342"/>
  <c r="M343"/>
  <c r="M344"/>
  <c r="M345"/>
  <c r="M346"/>
  <c r="M347"/>
  <c r="M348"/>
  <c r="M349"/>
  <c r="M350"/>
  <c r="M351"/>
  <c r="M352"/>
  <c r="M353"/>
  <c r="M354"/>
  <c r="M355"/>
  <c r="M356"/>
  <c r="M357"/>
  <c r="M358"/>
  <c r="M359"/>
  <c r="M360"/>
  <c r="M361"/>
  <c r="M362"/>
  <c r="M363"/>
  <c r="M364"/>
  <c r="M365"/>
  <c r="M366"/>
  <c r="M367"/>
  <c r="M368"/>
  <c r="M369"/>
  <c r="M370"/>
  <c r="M371"/>
  <c r="M372"/>
  <c r="M373"/>
  <c r="M374"/>
  <c r="M375"/>
  <c r="M376"/>
  <c r="M377"/>
  <c r="M378"/>
  <c r="M379"/>
  <c r="M380"/>
  <c r="M381"/>
  <c r="M382"/>
  <c r="M383"/>
  <c r="M384"/>
  <c r="M385"/>
  <c r="M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3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194"/>
  <c r="J195"/>
  <c r="J196"/>
  <c r="J197"/>
  <c r="J198"/>
  <c r="J199"/>
  <c r="J200"/>
  <c r="J201"/>
  <c r="J202"/>
  <c r="J203"/>
  <c r="J204"/>
  <c r="J205"/>
  <c r="J206"/>
  <c r="J207"/>
  <c r="J208"/>
  <c r="J209"/>
  <c r="J210"/>
  <c r="J211"/>
  <c r="J212"/>
  <c r="J213"/>
  <c r="J214"/>
  <c r="J215"/>
  <c r="J216"/>
  <c r="J217"/>
  <c r="J218"/>
  <c r="J219"/>
  <c r="J220"/>
  <c r="J221"/>
  <c r="J222"/>
  <c r="J223"/>
  <c r="J224"/>
  <c r="J225"/>
  <c r="J226"/>
  <c r="J227"/>
  <c r="J228"/>
  <c r="J229"/>
  <c r="J230"/>
  <c r="J231"/>
  <c r="J232"/>
  <c r="J233"/>
  <c r="J234"/>
  <c r="J235"/>
  <c r="J236"/>
  <c r="J237"/>
  <c r="J238"/>
  <c r="J239"/>
  <c r="J240"/>
  <c r="J241"/>
  <c r="J242"/>
  <c r="J243"/>
  <c r="J244"/>
  <c r="J245"/>
  <c r="J246"/>
  <c r="J247"/>
  <c r="J248"/>
  <c r="J249"/>
  <c r="J250"/>
  <c r="J251"/>
  <c r="J252"/>
  <c r="J253"/>
  <c r="J254"/>
  <c r="J255"/>
  <c r="J256"/>
  <c r="J257"/>
  <c r="J258"/>
  <c r="J259"/>
  <c r="J260"/>
  <c r="J261"/>
  <c r="J262"/>
  <c r="J263"/>
  <c r="J264"/>
  <c r="J265"/>
  <c r="J266"/>
  <c r="J267"/>
  <c r="J268"/>
  <c r="J269"/>
  <c r="J270"/>
  <c r="J271"/>
  <c r="J272"/>
  <c r="J273"/>
  <c r="J274"/>
  <c r="J275"/>
  <c r="J276"/>
  <c r="J277"/>
  <c r="J278"/>
  <c r="J279"/>
  <c r="J280"/>
  <c r="J281"/>
  <c r="J282"/>
  <c r="J283"/>
  <c r="J284"/>
  <c r="J285"/>
  <c r="J286"/>
  <c r="J287"/>
  <c r="J288"/>
  <c r="J289"/>
  <c r="J290"/>
  <c r="J291"/>
  <c r="J292"/>
  <c r="J293"/>
  <c r="J294"/>
  <c r="J295"/>
  <c r="J296"/>
  <c r="J297"/>
  <c r="J298"/>
  <c r="J299"/>
  <c r="J300"/>
  <c r="J301"/>
  <c r="J302"/>
  <c r="J303"/>
  <c r="J304"/>
  <c r="J305"/>
  <c r="J306"/>
  <c r="J307"/>
  <c r="J308"/>
  <c r="J309"/>
  <c r="J310"/>
  <c r="J311"/>
  <c r="J312"/>
  <c r="J313"/>
  <c r="J314"/>
  <c r="J315"/>
  <c r="J316"/>
  <c r="J317"/>
  <c r="J318"/>
  <c r="J319"/>
  <c r="J320"/>
  <c r="J321"/>
  <c r="J322"/>
  <c r="J323"/>
  <c r="J324"/>
  <c r="J325"/>
  <c r="J326"/>
  <c r="J327"/>
  <c r="J328"/>
  <c r="J329"/>
  <c r="J330"/>
  <c r="J331"/>
  <c r="J332"/>
  <c r="J333"/>
  <c r="J334"/>
  <c r="J335"/>
  <c r="J336"/>
  <c r="J337"/>
  <c r="J338"/>
  <c r="J339"/>
  <c r="J340"/>
  <c r="J341"/>
  <c r="J342"/>
  <c r="J343"/>
  <c r="J344"/>
  <c r="J345"/>
  <c r="J346"/>
  <c r="J347"/>
  <c r="J348"/>
  <c r="J349"/>
  <c r="J350"/>
  <c r="J351"/>
  <c r="J352"/>
  <c r="J353"/>
  <c r="J354"/>
  <c r="J355"/>
  <c r="J356"/>
  <c r="J357"/>
  <c r="J358"/>
  <c r="J359"/>
  <c r="J360"/>
  <c r="J361"/>
  <c r="J362"/>
  <c r="J363"/>
  <c r="J364"/>
  <c r="J365"/>
  <c r="J366"/>
  <c r="J367"/>
  <c r="J368"/>
  <c r="J369"/>
  <c r="J370"/>
  <c r="J371"/>
  <c r="J372"/>
  <c r="J373"/>
  <c r="J374"/>
  <c r="J375"/>
  <c r="J376"/>
  <c r="J377"/>
  <c r="J378"/>
  <c r="J379"/>
  <c r="J380"/>
  <c r="J381"/>
  <c r="J382"/>
  <c r="J383"/>
  <c r="J384"/>
  <c r="J385"/>
  <c r="J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3"/>
  <c r="I154"/>
  <c r="I155"/>
  <c r="I156"/>
  <c r="I157"/>
  <c r="I158"/>
  <c r="I159"/>
  <c r="I160"/>
  <c r="I161"/>
  <c r="I162"/>
  <c r="I163"/>
  <c r="I164"/>
  <c r="I165"/>
  <c r="I166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I194"/>
  <c r="I195"/>
  <c r="I196"/>
  <c r="I197"/>
  <c r="I198"/>
  <c r="I199"/>
  <c r="I200"/>
  <c r="I201"/>
  <c r="I202"/>
  <c r="I203"/>
  <c r="I204"/>
  <c r="I205"/>
  <c r="I206"/>
  <c r="I207"/>
  <c r="I208"/>
  <c r="I209"/>
  <c r="I210"/>
  <c r="I211"/>
  <c r="I212"/>
  <c r="I213"/>
  <c r="I214"/>
  <c r="I215"/>
  <c r="I216"/>
  <c r="I217"/>
  <c r="I218"/>
  <c r="I219"/>
  <c r="I220"/>
  <c r="I221"/>
  <c r="I222"/>
  <c r="I223"/>
  <c r="I224"/>
  <c r="I225"/>
  <c r="I226"/>
  <c r="I227"/>
  <c r="I228"/>
  <c r="I229"/>
  <c r="I230"/>
  <c r="I231"/>
  <c r="I232"/>
  <c r="I233"/>
  <c r="I234"/>
  <c r="I235"/>
  <c r="I236"/>
  <c r="I237"/>
  <c r="I238"/>
  <c r="I239"/>
  <c r="I240"/>
  <c r="I241"/>
  <c r="I242"/>
  <c r="I243"/>
  <c r="I244"/>
  <c r="I245"/>
  <c r="I246"/>
  <c r="I247"/>
  <c r="I248"/>
  <c r="I249"/>
  <c r="I250"/>
  <c r="I251"/>
  <c r="I252"/>
  <c r="I253"/>
  <c r="I254"/>
  <c r="I255"/>
  <c r="I256"/>
  <c r="I257"/>
  <c r="I258"/>
  <c r="I259"/>
  <c r="I260"/>
  <c r="I261"/>
  <c r="I262"/>
  <c r="I263"/>
  <c r="I264"/>
  <c r="I265"/>
  <c r="I266"/>
  <c r="I267"/>
  <c r="I268"/>
  <c r="I269"/>
  <c r="I270"/>
  <c r="I271"/>
  <c r="I272"/>
  <c r="I273"/>
  <c r="I274"/>
  <c r="I275"/>
  <c r="I276"/>
  <c r="I277"/>
  <c r="I278"/>
  <c r="I279"/>
  <c r="I280"/>
  <c r="I281"/>
  <c r="I282"/>
  <c r="I283"/>
  <c r="I284"/>
  <c r="I285"/>
  <c r="I286"/>
  <c r="I287"/>
  <c r="I288"/>
  <c r="I289"/>
  <c r="I290"/>
  <c r="I291"/>
  <c r="I292"/>
  <c r="I293"/>
  <c r="I294"/>
  <c r="I295"/>
  <c r="I296"/>
  <c r="I297"/>
  <c r="I298"/>
  <c r="I299"/>
  <c r="I300"/>
  <c r="I301"/>
  <c r="I302"/>
  <c r="I303"/>
  <c r="I304"/>
  <c r="I305"/>
  <c r="I306"/>
  <c r="I307"/>
  <c r="I308"/>
  <c r="I309"/>
  <c r="I310"/>
  <c r="I311"/>
  <c r="I312"/>
  <c r="I313"/>
  <c r="I314"/>
  <c r="I315"/>
  <c r="I316"/>
  <c r="I317"/>
  <c r="I318"/>
  <c r="I319"/>
  <c r="I320"/>
  <c r="I321"/>
  <c r="I322"/>
  <c r="I323"/>
  <c r="I324"/>
  <c r="I325"/>
  <c r="I326"/>
  <c r="I327"/>
  <c r="I328"/>
  <c r="I329"/>
  <c r="I330"/>
  <c r="I331"/>
  <c r="I332"/>
  <c r="I333"/>
  <c r="I334"/>
  <c r="I335"/>
  <c r="I336"/>
  <c r="I337"/>
  <c r="I338"/>
  <c r="I339"/>
  <c r="I340"/>
  <c r="I341"/>
  <c r="I342"/>
  <c r="I343"/>
  <c r="I344"/>
  <c r="I345"/>
  <c r="I346"/>
  <c r="I347"/>
  <c r="I348"/>
  <c r="I349"/>
  <c r="I350"/>
  <c r="I351"/>
  <c r="I352"/>
  <c r="I353"/>
  <c r="I354"/>
  <c r="I355"/>
  <c r="I356"/>
  <c r="I357"/>
  <c r="I358"/>
  <c r="I359"/>
  <c r="I360"/>
  <c r="I361"/>
  <c r="I362"/>
  <c r="I363"/>
  <c r="I364"/>
  <c r="I365"/>
  <c r="I366"/>
  <c r="I367"/>
  <c r="I368"/>
  <c r="I369"/>
  <c r="I370"/>
  <c r="I371"/>
  <c r="I372"/>
  <c r="I373"/>
  <c r="I374"/>
  <c r="I375"/>
  <c r="I376"/>
  <c r="I377"/>
  <c r="I378"/>
  <c r="I379"/>
  <c r="I380"/>
  <c r="I381"/>
  <c r="I382"/>
  <c r="I383"/>
  <c r="I384"/>
  <c r="I385"/>
  <c r="I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2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1"/>
  <c r="G162"/>
  <c r="G163"/>
  <c r="G164"/>
  <c r="G165"/>
  <c r="G166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G194"/>
  <c r="G195"/>
  <c r="G196"/>
  <c r="G197"/>
  <c r="G198"/>
  <c r="G199"/>
  <c r="G200"/>
  <c r="G201"/>
  <c r="G202"/>
  <c r="G203"/>
  <c r="G204"/>
  <c r="G205"/>
  <c r="G206"/>
  <c r="G207"/>
  <c r="G208"/>
  <c r="G209"/>
  <c r="G210"/>
  <c r="G211"/>
  <c r="G212"/>
  <c r="G213"/>
  <c r="G214"/>
  <c r="G215"/>
  <c r="G216"/>
  <c r="G217"/>
  <c r="G218"/>
  <c r="G219"/>
  <c r="G220"/>
  <c r="G221"/>
  <c r="G222"/>
  <c r="G223"/>
  <c r="G224"/>
  <c r="G225"/>
  <c r="G226"/>
  <c r="G227"/>
  <c r="G228"/>
  <c r="G229"/>
  <c r="G230"/>
  <c r="G231"/>
  <c r="G232"/>
  <c r="G233"/>
  <c r="G234"/>
  <c r="G235"/>
  <c r="G236"/>
  <c r="G237"/>
  <c r="G238"/>
  <c r="G239"/>
  <c r="G240"/>
  <c r="G241"/>
  <c r="G242"/>
  <c r="G243"/>
  <c r="G244"/>
  <c r="G245"/>
  <c r="G246"/>
  <c r="G247"/>
  <c r="G248"/>
  <c r="G249"/>
  <c r="G250"/>
  <c r="G251"/>
  <c r="G252"/>
  <c r="G253"/>
  <c r="G254"/>
  <c r="G255"/>
  <c r="G256"/>
  <c r="G257"/>
  <c r="G258"/>
  <c r="G259"/>
  <c r="G260"/>
  <c r="G261"/>
  <c r="G262"/>
  <c r="G263"/>
  <c r="G264"/>
  <c r="G265"/>
  <c r="G266"/>
  <c r="G267"/>
  <c r="G268"/>
  <c r="G269"/>
  <c r="G270"/>
  <c r="G271"/>
  <c r="G272"/>
  <c r="G273"/>
  <c r="G274"/>
  <c r="G275"/>
  <c r="G276"/>
  <c r="G277"/>
  <c r="G278"/>
  <c r="G279"/>
  <c r="G280"/>
  <c r="G281"/>
  <c r="G282"/>
  <c r="G283"/>
  <c r="G284"/>
  <c r="G285"/>
  <c r="G286"/>
  <c r="G287"/>
  <c r="G288"/>
  <c r="G289"/>
  <c r="G290"/>
  <c r="G291"/>
  <c r="G292"/>
  <c r="G293"/>
  <c r="G294"/>
  <c r="G295"/>
  <c r="G296"/>
  <c r="G297"/>
  <c r="G298"/>
  <c r="G299"/>
  <c r="G300"/>
  <c r="G301"/>
  <c r="G302"/>
  <c r="G303"/>
  <c r="G304"/>
  <c r="G305"/>
  <c r="G306"/>
  <c r="G307"/>
  <c r="G308"/>
  <c r="G309"/>
  <c r="G310"/>
  <c r="G311"/>
  <c r="G312"/>
  <c r="G313"/>
  <c r="G314"/>
  <c r="G315"/>
  <c r="G316"/>
  <c r="G317"/>
  <c r="G318"/>
  <c r="G319"/>
  <c r="G320"/>
  <c r="G321"/>
  <c r="G322"/>
  <c r="G323"/>
  <c r="G324"/>
  <c r="G325"/>
  <c r="G326"/>
  <c r="G327"/>
  <c r="G328"/>
  <c r="G329"/>
  <c r="G330"/>
  <c r="G331"/>
  <c r="G332"/>
  <c r="G333"/>
  <c r="G334"/>
  <c r="G335"/>
  <c r="G336"/>
  <c r="G337"/>
  <c r="G338"/>
  <c r="G339"/>
  <c r="G340"/>
  <c r="G341"/>
  <c r="G342"/>
  <c r="G343"/>
  <c r="G344"/>
  <c r="G345"/>
  <c r="G346"/>
  <c r="G347"/>
  <c r="G348"/>
  <c r="G349"/>
  <c r="G350"/>
  <c r="G351"/>
  <c r="G352"/>
  <c r="G353"/>
  <c r="G354"/>
  <c r="G355"/>
  <c r="G356"/>
  <c r="G357"/>
  <c r="G358"/>
  <c r="G359"/>
  <c r="G360"/>
  <c r="G361"/>
  <c r="G362"/>
  <c r="G363"/>
  <c r="G364"/>
  <c r="G365"/>
  <c r="G366"/>
  <c r="G367"/>
  <c r="G368"/>
  <c r="G369"/>
  <c r="G370"/>
  <c r="G371"/>
  <c r="G372"/>
  <c r="G373"/>
  <c r="G374"/>
  <c r="G375"/>
  <c r="G376"/>
  <c r="G377"/>
  <c r="G378"/>
  <c r="G379"/>
  <c r="G380"/>
  <c r="G381"/>
  <c r="G382"/>
  <c r="G383"/>
  <c r="G384"/>
  <c r="G385"/>
  <c r="G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2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65"/>
  <c r="E16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E194"/>
  <c r="E195"/>
  <c r="E196"/>
  <c r="E197"/>
  <c r="E198"/>
  <c r="E199"/>
  <c r="E200"/>
  <c r="E201"/>
  <c r="E202"/>
  <c r="E203"/>
  <c r="E204"/>
  <c r="E205"/>
  <c r="E206"/>
  <c r="E207"/>
  <c r="E208"/>
  <c r="E209"/>
  <c r="E210"/>
  <c r="E211"/>
  <c r="E212"/>
  <c r="E213"/>
  <c r="E214"/>
  <c r="E215"/>
  <c r="E216"/>
  <c r="E217"/>
  <c r="E218"/>
  <c r="E219"/>
  <c r="E220"/>
  <c r="E221"/>
  <c r="E222"/>
  <c r="E223"/>
  <c r="E224"/>
  <c r="E225"/>
  <c r="E226"/>
  <c r="E227"/>
  <c r="E228"/>
  <c r="E229"/>
  <c r="E230"/>
  <c r="E231"/>
  <c r="E232"/>
  <c r="E233"/>
  <c r="E234"/>
  <c r="E235"/>
  <c r="E236"/>
  <c r="E237"/>
  <c r="E238"/>
  <c r="E239"/>
  <c r="E240"/>
  <c r="E241"/>
  <c r="E242"/>
  <c r="E243"/>
  <c r="E244"/>
  <c r="E245"/>
  <c r="E246"/>
  <c r="E247"/>
  <c r="E248"/>
  <c r="E249"/>
  <c r="E250"/>
  <c r="E251"/>
  <c r="E252"/>
  <c r="E253"/>
  <c r="E254"/>
  <c r="E255"/>
  <c r="E256"/>
  <c r="E257"/>
  <c r="E258"/>
  <c r="E259"/>
  <c r="E260"/>
  <c r="E261"/>
  <c r="E262"/>
  <c r="E263"/>
  <c r="E264"/>
  <c r="E265"/>
  <c r="E266"/>
  <c r="E267"/>
  <c r="E268"/>
  <c r="E269"/>
  <c r="E270"/>
  <c r="E271"/>
  <c r="E272"/>
  <c r="E273"/>
  <c r="E274"/>
  <c r="E275"/>
  <c r="E276"/>
  <c r="E277"/>
  <c r="E278"/>
  <c r="E279"/>
  <c r="E280"/>
  <c r="E281"/>
  <c r="E282"/>
  <c r="E283"/>
  <c r="E284"/>
  <c r="E285"/>
  <c r="E286"/>
  <c r="E287"/>
  <c r="E288"/>
  <c r="E289"/>
  <c r="E290"/>
  <c r="E291"/>
  <c r="E292"/>
  <c r="E293"/>
  <c r="E294"/>
  <c r="E295"/>
  <c r="E296"/>
  <c r="E297"/>
  <c r="E298"/>
  <c r="E299"/>
  <c r="E300"/>
  <c r="E301"/>
  <c r="E302"/>
  <c r="E303"/>
  <c r="E304"/>
  <c r="E305"/>
  <c r="E306"/>
  <c r="E307"/>
  <c r="E308"/>
  <c r="E309"/>
  <c r="E310"/>
  <c r="E311"/>
  <c r="E312"/>
  <c r="E313"/>
  <c r="E314"/>
  <c r="E315"/>
  <c r="E316"/>
  <c r="E317"/>
  <c r="E318"/>
  <c r="E319"/>
  <c r="E320"/>
  <c r="E321"/>
  <c r="E322"/>
  <c r="E323"/>
  <c r="E324"/>
  <c r="E325"/>
  <c r="E326"/>
  <c r="E327"/>
  <c r="E328"/>
  <c r="E329"/>
  <c r="E330"/>
  <c r="E331"/>
  <c r="E332"/>
  <c r="E333"/>
  <c r="E334"/>
  <c r="E335"/>
  <c r="E336"/>
  <c r="E337"/>
  <c r="E338"/>
  <c r="E339"/>
  <c r="E340"/>
  <c r="E341"/>
  <c r="E342"/>
  <c r="E343"/>
  <c r="E344"/>
  <c r="E345"/>
  <c r="E346"/>
  <c r="E347"/>
  <c r="E348"/>
  <c r="E349"/>
  <c r="E350"/>
  <c r="E351"/>
  <c r="E352"/>
  <c r="E353"/>
  <c r="E354"/>
  <c r="E355"/>
  <c r="E356"/>
  <c r="E357"/>
  <c r="E358"/>
  <c r="E359"/>
  <c r="E360"/>
  <c r="E361"/>
  <c r="E362"/>
  <c r="E363"/>
  <c r="E364"/>
  <c r="E365"/>
  <c r="E366"/>
  <c r="E367"/>
  <c r="E368"/>
  <c r="E369"/>
  <c r="E370"/>
  <c r="E371"/>
  <c r="E372"/>
  <c r="E373"/>
  <c r="E374"/>
  <c r="E375"/>
  <c r="E376"/>
  <c r="E377"/>
  <c r="E378"/>
  <c r="E379"/>
  <c r="E380"/>
  <c r="E381"/>
  <c r="E382"/>
  <c r="E383"/>
  <c r="E384"/>
  <c r="E385"/>
  <c r="E2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156"/>
  <c r="D157"/>
  <c r="D158"/>
  <c r="D159"/>
  <c r="D160"/>
  <c r="D161"/>
  <c r="D162"/>
  <c r="D163"/>
  <c r="D164"/>
  <c r="D165"/>
  <c r="D16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D194"/>
  <c r="D195"/>
  <c r="D196"/>
  <c r="D197"/>
  <c r="D198"/>
  <c r="D199"/>
  <c r="D200"/>
  <c r="D201"/>
  <c r="D202"/>
  <c r="D203"/>
  <c r="D204"/>
  <c r="D205"/>
  <c r="D206"/>
  <c r="D207"/>
  <c r="D208"/>
  <c r="D209"/>
  <c r="D210"/>
  <c r="D211"/>
  <c r="D212"/>
  <c r="D213"/>
  <c r="D214"/>
  <c r="D215"/>
  <c r="D216"/>
  <c r="D217"/>
  <c r="D218"/>
  <c r="D219"/>
  <c r="D220"/>
  <c r="D221"/>
  <c r="D222"/>
  <c r="D223"/>
  <c r="D224"/>
  <c r="D225"/>
  <c r="D226"/>
  <c r="D227"/>
  <c r="D228"/>
  <c r="D229"/>
  <c r="D230"/>
  <c r="D231"/>
  <c r="D232"/>
  <c r="D233"/>
  <c r="D234"/>
  <c r="D235"/>
  <c r="D236"/>
  <c r="D237"/>
  <c r="D238"/>
  <c r="D239"/>
  <c r="D240"/>
  <c r="D241"/>
  <c r="D242"/>
  <c r="D243"/>
  <c r="D244"/>
  <c r="D245"/>
  <c r="D246"/>
  <c r="D247"/>
  <c r="D248"/>
  <c r="D249"/>
  <c r="D250"/>
  <c r="D251"/>
  <c r="D252"/>
  <c r="D253"/>
  <c r="D254"/>
  <c r="D255"/>
  <c r="D256"/>
  <c r="D257"/>
  <c r="D258"/>
  <c r="D259"/>
  <c r="D260"/>
  <c r="D261"/>
  <c r="D262"/>
  <c r="D263"/>
  <c r="D264"/>
  <c r="D265"/>
  <c r="D266"/>
  <c r="D267"/>
  <c r="D268"/>
  <c r="D269"/>
  <c r="D270"/>
  <c r="D271"/>
  <c r="D272"/>
  <c r="D273"/>
  <c r="D274"/>
  <c r="D275"/>
  <c r="D276"/>
  <c r="D277"/>
  <c r="D278"/>
  <c r="D279"/>
  <c r="D280"/>
  <c r="D281"/>
  <c r="D282"/>
  <c r="D283"/>
  <c r="D284"/>
  <c r="D285"/>
  <c r="D286"/>
  <c r="D287"/>
  <c r="D288"/>
  <c r="D289"/>
  <c r="D290"/>
  <c r="D291"/>
  <c r="D292"/>
  <c r="D293"/>
  <c r="D294"/>
  <c r="D295"/>
  <c r="D296"/>
  <c r="D297"/>
  <c r="D298"/>
  <c r="D299"/>
  <c r="D300"/>
  <c r="D301"/>
  <c r="D302"/>
  <c r="D303"/>
  <c r="D304"/>
  <c r="D305"/>
  <c r="D306"/>
  <c r="D307"/>
  <c r="D308"/>
  <c r="D309"/>
  <c r="D310"/>
  <c r="D311"/>
  <c r="D312"/>
  <c r="D313"/>
  <c r="D314"/>
  <c r="D315"/>
  <c r="D316"/>
  <c r="D317"/>
  <c r="D318"/>
  <c r="D319"/>
  <c r="D320"/>
  <c r="D321"/>
  <c r="D322"/>
  <c r="D323"/>
  <c r="D324"/>
  <c r="D325"/>
  <c r="D326"/>
  <c r="D327"/>
  <c r="D328"/>
  <c r="D329"/>
  <c r="D330"/>
  <c r="D331"/>
  <c r="D332"/>
  <c r="D333"/>
  <c r="D334"/>
  <c r="D335"/>
  <c r="D336"/>
  <c r="D337"/>
  <c r="D338"/>
  <c r="D339"/>
  <c r="D340"/>
  <c r="D341"/>
  <c r="D342"/>
  <c r="D343"/>
  <c r="D344"/>
  <c r="D345"/>
  <c r="D346"/>
  <c r="D347"/>
  <c r="D348"/>
  <c r="D349"/>
  <c r="D350"/>
  <c r="D351"/>
  <c r="D352"/>
  <c r="D353"/>
  <c r="D354"/>
  <c r="D355"/>
  <c r="D356"/>
  <c r="D357"/>
  <c r="D358"/>
  <c r="D359"/>
  <c r="D360"/>
  <c r="D361"/>
  <c r="D362"/>
  <c r="D363"/>
  <c r="D364"/>
  <c r="D365"/>
  <c r="D366"/>
  <c r="D367"/>
  <c r="D368"/>
  <c r="D369"/>
  <c r="D370"/>
  <c r="D371"/>
  <c r="D372"/>
  <c r="D373"/>
  <c r="D374"/>
  <c r="D375"/>
  <c r="D376"/>
  <c r="D377"/>
  <c r="D378"/>
  <c r="D379"/>
  <c r="D380"/>
  <c r="D381"/>
  <c r="D382"/>
  <c r="D383"/>
  <c r="D384"/>
  <c r="D385"/>
  <c r="D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C157"/>
  <c r="C158"/>
  <c r="C159"/>
  <c r="C160"/>
  <c r="C161"/>
  <c r="C162"/>
  <c r="C163"/>
  <c r="C164"/>
  <c r="C165"/>
  <c r="C16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C194"/>
  <c r="C195"/>
  <c r="C196"/>
  <c r="C197"/>
  <c r="C198"/>
  <c r="C199"/>
  <c r="C200"/>
  <c r="C201"/>
  <c r="C202"/>
  <c r="C203"/>
  <c r="C204"/>
  <c r="C205"/>
  <c r="C206"/>
  <c r="C207"/>
  <c r="C208"/>
  <c r="C209"/>
  <c r="C210"/>
  <c r="C211"/>
  <c r="C212"/>
  <c r="C213"/>
  <c r="C214"/>
  <c r="C215"/>
  <c r="C216"/>
  <c r="C217"/>
  <c r="C218"/>
  <c r="C219"/>
  <c r="C220"/>
  <c r="C221"/>
  <c r="C222"/>
  <c r="C223"/>
  <c r="C224"/>
  <c r="C225"/>
  <c r="C226"/>
  <c r="C227"/>
  <c r="C228"/>
  <c r="C229"/>
  <c r="C230"/>
  <c r="C231"/>
  <c r="C232"/>
  <c r="C233"/>
  <c r="C234"/>
  <c r="C235"/>
  <c r="C236"/>
  <c r="C237"/>
  <c r="C238"/>
  <c r="C239"/>
  <c r="C240"/>
  <c r="C241"/>
  <c r="C242"/>
  <c r="C243"/>
  <c r="C244"/>
  <c r="C245"/>
  <c r="C246"/>
  <c r="C247"/>
  <c r="C248"/>
  <c r="C249"/>
  <c r="C250"/>
  <c r="C251"/>
  <c r="C252"/>
  <c r="C253"/>
  <c r="C254"/>
  <c r="C255"/>
  <c r="C256"/>
  <c r="C257"/>
  <c r="C258"/>
  <c r="C259"/>
  <c r="C260"/>
  <c r="C261"/>
  <c r="C262"/>
  <c r="C263"/>
  <c r="C264"/>
  <c r="C265"/>
  <c r="C266"/>
  <c r="C267"/>
  <c r="C268"/>
  <c r="C269"/>
  <c r="C270"/>
  <c r="C271"/>
  <c r="C272"/>
  <c r="C273"/>
  <c r="C274"/>
  <c r="C275"/>
  <c r="C276"/>
  <c r="C277"/>
  <c r="C278"/>
  <c r="C279"/>
  <c r="C280"/>
  <c r="C281"/>
  <c r="C282"/>
  <c r="C283"/>
  <c r="C284"/>
  <c r="C285"/>
  <c r="C286"/>
  <c r="C287"/>
  <c r="C288"/>
  <c r="C289"/>
  <c r="C290"/>
  <c r="C291"/>
  <c r="C292"/>
  <c r="C293"/>
  <c r="C294"/>
  <c r="C295"/>
  <c r="C296"/>
  <c r="C297"/>
  <c r="C298"/>
  <c r="C299"/>
  <c r="C300"/>
  <c r="C301"/>
  <c r="C302"/>
  <c r="C303"/>
  <c r="C304"/>
  <c r="C305"/>
  <c r="C306"/>
  <c r="C307"/>
  <c r="C308"/>
  <c r="C309"/>
  <c r="C310"/>
  <c r="C311"/>
  <c r="C312"/>
  <c r="C313"/>
  <c r="C314"/>
  <c r="C315"/>
  <c r="C316"/>
  <c r="C317"/>
  <c r="C318"/>
  <c r="C319"/>
  <c r="C320"/>
  <c r="C321"/>
  <c r="C322"/>
  <c r="C323"/>
  <c r="C324"/>
  <c r="C325"/>
  <c r="C326"/>
  <c r="C327"/>
  <c r="C328"/>
  <c r="C329"/>
  <c r="C330"/>
  <c r="C331"/>
  <c r="C332"/>
  <c r="C333"/>
  <c r="C334"/>
  <c r="C335"/>
  <c r="C336"/>
  <c r="C337"/>
  <c r="C338"/>
  <c r="C339"/>
  <c r="C340"/>
  <c r="C341"/>
  <c r="C342"/>
  <c r="C343"/>
  <c r="C344"/>
  <c r="C345"/>
  <c r="C346"/>
  <c r="C347"/>
  <c r="C348"/>
  <c r="C349"/>
  <c r="C350"/>
  <c r="C351"/>
  <c r="C352"/>
  <c r="C353"/>
  <c r="C354"/>
  <c r="C355"/>
  <c r="C356"/>
  <c r="C357"/>
  <c r="C358"/>
  <c r="C359"/>
  <c r="C360"/>
  <c r="C361"/>
  <c r="C362"/>
  <c r="C363"/>
  <c r="C364"/>
  <c r="C365"/>
  <c r="C366"/>
  <c r="C367"/>
  <c r="C368"/>
  <c r="C369"/>
  <c r="C370"/>
  <c r="C371"/>
  <c r="C372"/>
  <c r="C373"/>
  <c r="C374"/>
  <c r="C375"/>
  <c r="C376"/>
  <c r="C377"/>
  <c r="C378"/>
  <c r="C379"/>
  <c r="C380"/>
  <c r="C381"/>
  <c r="C382"/>
  <c r="C383"/>
  <c r="C384"/>
  <c r="C385"/>
  <c r="C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B134"/>
  <c r="B135"/>
  <c r="B136"/>
  <c r="B137"/>
  <c r="B138"/>
  <c r="B139"/>
  <c r="B140"/>
  <c r="B141"/>
  <c r="B142"/>
  <c r="B143"/>
  <c r="B144"/>
  <c r="B145"/>
  <c r="B146"/>
  <c r="B147"/>
  <c r="B148"/>
  <c r="B149"/>
  <c r="B150"/>
  <c r="B151"/>
  <c r="B152"/>
  <c r="B153"/>
  <c r="B154"/>
  <c r="B155"/>
  <c r="B156"/>
  <c r="B157"/>
  <c r="B158"/>
  <c r="B159"/>
  <c r="B160"/>
  <c r="B161"/>
  <c r="B162"/>
  <c r="B163"/>
  <c r="B164"/>
  <c r="B165"/>
  <c r="B166"/>
  <c r="B167"/>
  <c r="B168"/>
  <c r="B169"/>
  <c r="B170"/>
  <c r="B171"/>
  <c r="B172"/>
  <c r="B173"/>
  <c r="B174"/>
  <c r="B175"/>
  <c r="B176"/>
  <c r="B177"/>
  <c r="B178"/>
  <c r="B179"/>
  <c r="B180"/>
  <c r="B181"/>
  <c r="B182"/>
  <c r="B183"/>
  <c r="B184"/>
  <c r="B185"/>
  <c r="B186"/>
  <c r="B187"/>
  <c r="B188"/>
  <c r="B189"/>
  <c r="B190"/>
  <c r="B191"/>
  <c r="B192"/>
  <c r="B193"/>
  <c r="B194"/>
  <c r="B195"/>
  <c r="B196"/>
  <c r="B197"/>
  <c r="B198"/>
  <c r="B199"/>
  <c r="B200"/>
  <c r="B201"/>
  <c r="B202"/>
  <c r="B203"/>
  <c r="B204"/>
  <c r="B205"/>
  <c r="B206"/>
  <c r="B207"/>
  <c r="B208"/>
  <c r="B209"/>
  <c r="B210"/>
  <c r="B211"/>
  <c r="B212"/>
  <c r="B213"/>
  <c r="B214"/>
  <c r="B215"/>
  <c r="B216"/>
  <c r="B217"/>
  <c r="B218"/>
  <c r="B219"/>
  <c r="B220"/>
  <c r="B221"/>
  <c r="B222"/>
  <c r="B223"/>
  <c r="B224"/>
  <c r="B225"/>
  <c r="B226"/>
  <c r="B227"/>
  <c r="B228"/>
  <c r="B229"/>
  <c r="B230"/>
  <c r="B231"/>
  <c r="B232"/>
  <c r="B233"/>
  <c r="B234"/>
  <c r="B235"/>
  <c r="B236"/>
  <c r="B237"/>
  <c r="B238"/>
  <c r="B239"/>
  <c r="B240"/>
  <c r="B241"/>
  <c r="B242"/>
  <c r="B243"/>
  <c r="B244"/>
  <c r="B245"/>
  <c r="B246"/>
  <c r="B247"/>
  <c r="B248"/>
  <c r="B249"/>
  <c r="B250"/>
  <c r="B251"/>
  <c r="B252"/>
  <c r="B253"/>
  <c r="B254"/>
  <c r="B255"/>
  <c r="B256"/>
  <c r="B257"/>
  <c r="B258"/>
  <c r="B259"/>
  <c r="B260"/>
  <c r="B261"/>
  <c r="B262"/>
  <c r="B263"/>
  <c r="B264"/>
  <c r="B265"/>
  <c r="B266"/>
  <c r="B267"/>
  <c r="B268"/>
  <c r="B269"/>
  <c r="B270"/>
  <c r="B271"/>
  <c r="B272"/>
  <c r="B273"/>
  <c r="B274"/>
  <c r="B275"/>
  <c r="B276"/>
  <c r="B277"/>
  <c r="B278"/>
  <c r="B279"/>
  <c r="B280"/>
  <c r="B281"/>
  <c r="B282"/>
  <c r="B283"/>
  <c r="B284"/>
  <c r="B285"/>
  <c r="B286"/>
  <c r="B287"/>
  <c r="B288"/>
  <c r="B289"/>
  <c r="B290"/>
  <c r="B291"/>
  <c r="B292"/>
  <c r="B293"/>
  <c r="B294"/>
  <c r="B295"/>
  <c r="B296"/>
  <c r="B297"/>
  <c r="B298"/>
  <c r="B299"/>
  <c r="B300"/>
  <c r="B301"/>
  <c r="B302"/>
  <c r="B303"/>
  <c r="B304"/>
  <c r="B305"/>
  <c r="B306"/>
  <c r="B307"/>
  <c r="B308"/>
  <c r="B309"/>
  <c r="B310"/>
  <c r="B311"/>
  <c r="B312"/>
  <c r="B313"/>
  <c r="B314"/>
  <c r="B315"/>
  <c r="B316"/>
  <c r="B317"/>
  <c r="B318"/>
  <c r="B319"/>
  <c r="B320"/>
  <c r="B321"/>
  <c r="B322"/>
  <c r="B323"/>
  <c r="B324"/>
  <c r="B325"/>
  <c r="B326"/>
  <c r="B327"/>
  <c r="B328"/>
  <c r="B329"/>
  <c r="B330"/>
  <c r="B331"/>
  <c r="B332"/>
  <c r="B333"/>
  <c r="B334"/>
  <c r="B335"/>
  <c r="B336"/>
  <c r="B337"/>
  <c r="B338"/>
  <c r="B339"/>
  <c r="B340"/>
  <c r="B341"/>
  <c r="B342"/>
  <c r="B343"/>
  <c r="B344"/>
  <c r="B345"/>
  <c r="B346"/>
  <c r="B347"/>
  <c r="B348"/>
  <c r="B349"/>
  <c r="B350"/>
  <c r="B351"/>
  <c r="B352"/>
  <c r="B353"/>
  <c r="B354"/>
  <c r="B355"/>
  <c r="B356"/>
  <c r="B357"/>
  <c r="B358"/>
  <c r="B359"/>
  <c r="B360"/>
  <c r="B361"/>
  <c r="B362"/>
  <c r="B363"/>
  <c r="B364"/>
  <c r="B365"/>
  <c r="B366"/>
  <c r="B367"/>
  <c r="B368"/>
  <c r="B369"/>
  <c r="B370"/>
  <c r="B371"/>
  <c r="B372"/>
  <c r="B373"/>
  <c r="B374"/>
  <c r="B375"/>
  <c r="B376"/>
  <c r="B377"/>
  <c r="B378"/>
  <c r="B379"/>
  <c r="B380"/>
  <c r="B381"/>
  <c r="B382"/>
  <c r="B383"/>
  <c r="B384"/>
  <c r="B385"/>
  <c r="B2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78"/>
  <c r="A79"/>
  <c r="A80"/>
  <c r="A81"/>
  <c r="A82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102"/>
  <c r="A103"/>
  <c r="A104"/>
  <c r="A105"/>
  <c r="A106"/>
  <c r="A107"/>
  <c r="A108"/>
  <c r="A109"/>
  <c r="A110"/>
  <c r="A111"/>
  <c r="A112"/>
  <c r="A113"/>
  <c r="A114"/>
  <c r="A115"/>
  <c r="A116"/>
  <c r="A117"/>
  <c r="A118"/>
  <c r="A119"/>
  <c r="A120"/>
  <c r="A121"/>
  <c r="A122"/>
  <c r="A123"/>
  <c r="A124"/>
  <c r="A125"/>
  <c r="A126"/>
  <c r="A127"/>
  <c r="A128"/>
  <c r="A129"/>
  <c r="A130"/>
  <c r="A131"/>
  <c r="A132"/>
  <c r="A133"/>
  <c r="A134"/>
  <c r="A135"/>
  <c r="A136"/>
  <c r="A137"/>
  <c r="A138"/>
  <c r="A139"/>
  <c r="A140"/>
  <c r="A141"/>
  <c r="A142"/>
  <c r="A143"/>
  <c r="A144"/>
  <c r="A145"/>
  <c r="A146"/>
  <c r="A147"/>
  <c r="A148"/>
  <c r="A149"/>
  <c r="A150"/>
  <c r="A151"/>
  <c r="A152"/>
  <c r="A153"/>
  <c r="A154"/>
  <c r="A155"/>
  <c r="A156"/>
  <c r="A157"/>
  <c r="A158"/>
  <c r="A159"/>
  <c r="A160"/>
  <c r="A161"/>
  <c r="A162"/>
  <c r="A163"/>
  <c r="A164"/>
  <c r="A165"/>
  <c r="A166"/>
  <c r="A167"/>
  <c r="A168"/>
  <c r="A169"/>
  <c r="A170"/>
  <c r="A171"/>
  <c r="A172"/>
  <c r="A173"/>
  <c r="A174"/>
  <c r="A175"/>
  <c r="A176"/>
  <c r="A177"/>
  <c r="A178"/>
  <c r="A179"/>
  <c r="A180"/>
  <c r="A181"/>
  <c r="A182"/>
  <c r="A183"/>
  <c r="A184"/>
  <c r="A185"/>
  <c r="A186"/>
  <c r="A187"/>
  <c r="A188"/>
  <c r="A189"/>
  <c r="A190"/>
  <c r="A191"/>
  <c r="A192"/>
  <c r="A193"/>
  <c r="A194"/>
  <c r="A195"/>
  <c r="A196"/>
  <c r="A197"/>
  <c r="A198"/>
  <c r="A199"/>
  <c r="A200"/>
  <c r="A201"/>
  <c r="A202"/>
  <c r="A203"/>
  <c r="A204"/>
  <c r="A205"/>
  <c r="A206"/>
  <c r="A207"/>
  <c r="A208"/>
  <c r="A209"/>
  <c r="A210"/>
  <c r="A211"/>
  <c r="A212"/>
  <c r="A213"/>
  <c r="A214"/>
  <c r="A215"/>
  <c r="A216"/>
  <c r="A217"/>
  <c r="A218"/>
  <c r="A219"/>
  <c r="A220"/>
  <c r="A221"/>
  <c r="A222"/>
  <c r="A223"/>
  <c r="A224"/>
  <c r="A225"/>
  <c r="A226"/>
  <c r="A227"/>
  <c r="A228"/>
  <c r="A229"/>
  <c r="A230"/>
  <c r="A231"/>
  <c r="A232"/>
  <c r="A233"/>
  <c r="A234"/>
  <c r="A235"/>
  <c r="A236"/>
  <c r="A237"/>
  <c r="A238"/>
  <c r="A239"/>
  <c r="A240"/>
  <c r="A241"/>
  <c r="A242"/>
  <c r="A243"/>
  <c r="A244"/>
  <c r="A245"/>
  <c r="A246"/>
  <c r="A247"/>
  <c r="A248"/>
  <c r="A249"/>
  <c r="A250"/>
  <c r="A251"/>
  <c r="A252"/>
  <c r="A253"/>
  <c r="A254"/>
  <c r="A255"/>
  <c r="A256"/>
  <c r="A257"/>
  <c r="A258"/>
  <c r="A259"/>
  <c r="A260"/>
  <c r="A261"/>
  <c r="A262"/>
  <c r="A263"/>
  <c r="A264"/>
  <c r="A265"/>
  <c r="A266"/>
  <c r="A267"/>
  <c r="A268"/>
  <c r="A269"/>
  <c r="A270"/>
  <c r="A271"/>
  <c r="A272"/>
  <c r="A273"/>
  <c r="A274"/>
  <c r="A275"/>
  <c r="A276"/>
  <c r="A277"/>
  <c r="A278"/>
  <c r="A279"/>
  <c r="A280"/>
  <c r="A281"/>
  <c r="A282"/>
  <c r="A283"/>
  <c r="A284"/>
  <c r="A285"/>
  <c r="A286"/>
  <c r="A287"/>
  <c r="A288"/>
  <c r="A289"/>
  <c r="A290"/>
  <c r="A291"/>
  <c r="A292"/>
  <c r="A293"/>
  <c r="A294"/>
  <c r="A295"/>
  <c r="A296"/>
  <c r="A297"/>
  <c r="A298"/>
  <c r="A299"/>
  <c r="A300"/>
  <c r="A301"/>
  <c r="A302"/>
  <c r="A303"/>
  <c r="A304"/>
  <c r="A305"/>
  <c r="A306"/>
  <c r="A307"/>
  <c r="A308"/>
  <c r="A309"/>
  <c r="A310"/>
  <c r="A311"/>
  <c r="A312"/>
  <c r="A313"/>
  <c r="A314"/>
  <c r="A315"/>
  <c r="A316"/>
  <c r="A317"/>
  <c r="A318"/>
  <c r="A319"/>
  <c r="A320"/>
  <c r="A321"/>
  <c r="A322"/>
  <c r="A323"/>
  <c r="A324"/>
  <c r="A325"/>
  <c r="A326"/>
  <c r="A327"/>
  <c r="A328"/>
  <c r="A329"/>
  <c r="A330"/>
  <c r="A331"/>
  <c r="A332"/>
  <c r="A333"/>
  <c r="A334"/>
  <c r="A335"/>
  <c r="A336"/>
  <c r="A337"/>
  <c r="A338"/>
  <c r="A339"/>
  <c r="A340"/>
  <c r="A341"/>
  <c r="A342"/>
  <c r="A343"/>
  <c r="A344"/>
  <c r="A345"/>
  <c r="A346"/>
  <c r="A347"/>
  <c r="A348"/>
  <c r="A349"/>
  <c r="A350"/>
  <c r="A351"/>
  <c r="A352"/>
  <c r="A353"/>
  <c r="A354"/>
  <c r="A355"/>
  <c r="A356"/>
  <c r="A357"/>
  <c r="A358"/>
  <c r="A359"/>
  <c r="A360"/>
  <c r="A361"/>
  <c r="A362"/>
  <c r="A363"/>
  <c r="A364"/>
  <c r="A365"/>
  <c r="A366"/>
  <c r="A367"/>
  <c r="A368"/>
  <c r="A369"/>
  <c r="A370"/>
  <c r="A371"/>
  <c r="A372"/>
  <c r="A373"/>
  <c r="A374"/>
  <c r="A375"/>
  <c r="A376"/>
  <c r="A377"/>
  <c r="A378"/>
  <c r="A379"/>
  <c r="A380"/>
  <c r="A381"/>
  <c r="A382"/>
  <c r="A383"/>
  <c r="A384"/>
  <c r="A385"/>
  <c r="A3"/>
  <c r="A4"/>
  <c r="A5"/>
  <c r="A6"/>
  <c r="A7"/>
  <c r="A8"/>
  <c r="A9"/>
  <c r="A10"/>
  <c r="A2"/>
</calcChain>
</file>

<file path=xl/sharedStrings.xml><?xml version="1.0" encoding="utf-8"?>
<sst xmlns="http://schemas.openxmlformats.org/spreadsheetml/2006/main" count="6557" uniqueCount="277">
  <si>
    <t>bes6506</t>
  </si>
  <si>
    <t>University Studies</t>
  </si>
  <si>
    <t>hmp9058</t>
  </si>
  <si>
    <t>ipl9550</t>
  </si>
  <si>
    <t>Dummy 1 = 1 if included in OBS 216; = 0 if not included in OBS 216</t>
  </si>
  <si>
    <t>University Studies=10</t>
  </si>
  <si>
    <t>Golisano Institute for Sustainability=11</t>
  </si>
  <si>
    <t>yes=1</t>
  </si>
  <si>
    <t>no=0</t>
  </si>
  <si>
    <t>High School but Non-AP Econ=0</t>
  </si>
  <si>
    <t>High School AP Econ=1</t>
  </si>
  <si>
    <t>None=2</t>
  </si>
  <si>
    <t>College Econ=3</t>
  </si>
  <si>
    <t>Dummy</t>
  </si>
  <si>
    <t>Only highest bidders</t>
  </si>
  <si>
    <t>higher</t>
  </si>
  <si>
    <t>bjd2385</t>
  </si>
  <si>
    <t>Bid</t>
  </si>
  <si>
    <t>Max Bid Thought</t>
  </si>
  <si>
    <t>How many others</t>
  </si>
  <si>
    <t>Who will win</t>
  </si>
  <si>
    <t>If there was only 2</t>
  </si>
  <si>
    <t xml:space="preserve">If there was 10 </t>
  </si>
  <si>
    <t>Email</t>
  </si>
  <si>
    <t>Treatment</t>
  </si>
  <si>
    <t>Sequence</t>
  </si>
  <si>
    <t>None</t>
  </si>
  <si>
    <t>Male</t>
  </si>
  <si>
    <t>Science</t>
  </si>
  <si>
    <t>High School but Non-AP Econ</t>
  </si>
  <si>
    <t>Gender</t>
  </si>
  <si>
    <t>College</t>
  </si>
  <si>
    <t>Previous Econ</t>
  </si>
  <si>
    <t>Previous Auction</t>
  </si>
  <si>
    <t>lower</t>
  </si>
  <si>
    <t>the same</t>
  </si>
  <si>
    <t>jwg1873</t>
  </si>
  <si>
    <t>Engineering</t>
  </si>
  <si>
    <t>High School AP Econ</t>
  </si>
  <si>
    <t>Yes</t>
  </si>
  <si>
    <t>al8772</t>
  </si>
  <si>
    <t>Female</t>
  </si>
  <si>
    <t>Business</t>
  </si>
  <si>
    <t>jkd9449</t>
  </si>
  <si>
    <t>Everybody</t>
  </si>
  <si>
    <t>tgg7337</t>
  </si>
  <si>
    <t>dsn3176</t>
  </si>
  <si>
    <t>ljc2074</t>
  </si>
  <si>
    <t>Applied Science &amp; Technology</t>
  </si>
  <si>
    <t>stw3763</t>
  </si>
  <si>
    <t>Computer &amp; Information Sciences</t>
  </si>
  <si>
    <t>lma5312</t>
  </si>
  <si>
    <t>Imaging Arts &amp; Sciences</t>
  </si>
  <si>
    <t>Only highest bidders</t>
    <phoneticPr fontId="4" type="noConversion"/>
  </si>
  <si>
    <t>Only highest bidders</t>
    <phoneticPr fontId="4" type="noConversion"/>
  </si>
  <si>
    <t>btm5788</t>
  </si>
  <si>
    <t>Liberal Arts</t>
  </si>
  <si>
    <t>wk1276</t>
  </si>
  <si>
    <t>txl2766</t>
  </si>
  <si>
    <t>jbm6943</t>
  </si>
  <si>
    <t>amp6775</t>
  </si>
  <si>
    <t>female</t>
  </si>
  <si>
    <t>cbp9044</t>
  </si>
  <si>
    <t>male</t>
  </si>
  <si>
    <t>mjb7651</t>
  </si>
  <si>
    <t>College Econ</t>
  </si>
  <si>
    <t>jor2909</t>
  </si>
  <si>
    <t>High School but Non-AP econ</t>
  </si>
  <si>
    <t>cjc2861</t>
  </si>
  <si>
    <t>mld4547</t>
  </si>
  <si>
    <t>sxn6017</t>
  </si>
  <si>
    <t>sjk3406</t>
  </si>
  <si>
    <t>bxw9191</t>
  </si>
  <si>
    <t>Health Sciences &amp; Technology</t>
  </si>
  <si>
    <t>at least 29</t>
  </si>
  <si>
    <t>mrm4296</t>
  </si>
  <si>
    <t>sxk1869</t>
  </si>
  <si>
    <t>29 people</t>
  </si>
  <si>
    <t>kmm2708</t>
  </si>
  <si>
    <t>RMG2397</t>
  </si>
  <si>
    <t>cag1632</t>
  </si>
  <si>
    <t>rxk4412</t>
  </si>
  <si>
    <t>ajc9588</t>
  </si>
  <si>
    <t>raq5889</t>
  </si>
  <si>
    <t>vac5844</t>
  </si>
  <si>
    <t>nxs2063</t>
  </si>
  <si>
    <t>ljj3643</t>
  </si>
  <si>
    <t>ing1954</t>
  </si>
  <si>
    <t>jld8626</t>
  </si>
  <si>
    <t> 29</t>
  </si>
  <si>
    <t>amk9993</t>
  </si>
  <si>
    <t>dxk2652</t>
  </si>
  <si>
    <t>High School But Non-AP Econ</t>
  </si>
  <si>
    <t>txm4410</t>
  </si>
  <si>
    <t>60 usd</t>
  </si>
  <si>
    <t>mef4824</t>
  </si>
  <si>
    <t>txs9441</t>
  </si>
  <si>
    <t>jcb4363</t>
  </si>
  <si>
    <t>gno3766</t>
  </si>
  <si>
    <t>Center for Multidisciplinary Studies</t>
  </si>
  <si>
    <t>jtm3050</t>
  </si>
  <si>
    <t xml:space="preserve">None </t>
  </si>
  <si>
    <t>kmt5779</t>
  </si>
  <si>
    <t>cep5806</t>
  </si>
  <si>
    <t>gwh7715</t>
  </si>
  <si>
    <t>rjc8083</t>
  </si>
  <si>
    <t>jm1350</t>
  </si>
  <si>
    <t>cdc8983</t>
  </si>
  <si>
    <t>jxh4889</t>
  </si>
  <si>
    <t xml:space="preserve">male </t>
  </si>
  <si>
    <t>cxc5751</t>
  </si>
  <si>
    <t>mxw3077</t>
  </si>
  <si>
    <t>spm6505</t>
  </si>
  <si>
    <t>pdo1042</t>
  </si>
  <si>
    <t>NTID</t>
  </si>
  <si>
    <t>cek9930</t>
  </si>
  <si>
    <t>vaf8928</t>
  </si>
  <si>
    <t>rhc7848</t>
  </si>
  <si>
    <t>dwm3147</t>
  </si>
  <si>
    <t>Dummy 2 = 1 if not included in OBS 162; = 0 if included in OBS 162</t>
  </si>
  <si>
    <t>engineering</t>
  </si>
  <si>
    <t>dng2378</t>
  </si>
  <si>
    <t>aav5705</t>
  </si>
  <si>
    <t>axs5498</t>
  </si>
  <si>
    <t>Golisano Institute for Sustainability</t>
  </si>
  <si>
    <t>xyh3626</t>
  </si>
  <si>
    <t>amd8402</t>
  </si>
  <si>
    <t>kxf6977</t>
  </si>
  <si>
    <t>rxw8790</t>
  </si>
  <si>
    <t>nlr9545</t>
  </si>
  <si>
    <t>jm8503</t>
  </si>
  <si>
    <t>nrk7908</t>
  </si>
  <si>
    <t>rtj4953</t>
  </si>
  <si>
    <t>msh2329</t>
  </si>
  <si>
    <t>sam9472</t>
  </si>
  <si>
    <t>rfu3790</t>
  </si>
  <si>
    <t>ajb8018</t>
  </si>
  <si>
    <t>yz7211</t>
  </si>
  <si>
    <t>Dum2</t>
    <phoneticPr fontId="4" type="noConversion"/>
  </si>
  <si>
    <t>cjs8410</t>
  </si>
  <si>
    <t>bwk8958</t>
  </si>
  <si>
    <t>faa5019</t>
  </si>
  <si>
    <t>xl8076</t>
  </si>
  <si>
    <t>ame8400</t>
  </si>
  <si>
    <t>rxv7035</t>
  </si>
  <si>
    <t>hpg5053</t>
  </si>
  <si>
    <t>axp6689</t>
  </si>
  <si>
    <t>emt8597</t>
  </si>
  <si>
    <t>shk8675</t>
  </si>
  <si>
    <t>jak9660</t>
  </si>
  <si>
    <t>pal5480</t>
  </si>
  <si>
    <t>mss6497</t>
  </si>
  <si>
    <t>ajp1465</t>
  </si>
  <si>
    <t>elo1299</t>
  </si>
  <si>
    <t>mkp7747</t>
  </si>
  <si>
    <t>axn9636</t>
  </si>
  <si>
    <t>ght3773</t>
  </si>
  <si>
    <t>axk3863</t>
  </si>
  <si>
    <t xml:space="preserve">Male </t>
  </si>
  <si>
    <t>N/A</t>
  </si>
  <si>
    <t>None=N</t>
  </si>
  <si>
    <t>Every=1</t>
  </si>
  <si>
    <t>Only High=0</t>
  </si>
  <si>
    <t>higher=1</t>
  </si>
  <si>
    <t>lower=0</t>
  </si>
  <si>
    <t>male=1</t>
  </si>
  <si>
    <t>female=0</t>
  </si>
  <si>
    <t>Science=0</t>
  </si>
  <si>
    <t>Engineering=1</t>
  </si>
  <si>
    <t>Business=2</t>
  </si>
  <si>
    <t>Applied Science &amp; Technology=3</t>
  </si>
  <si>
    <t>Computer &amp; Information Sciences=4</t>
  </si>
  <si>
    <t>Imaging Arts &amp; Sciences=5</t>
  </si>
  <si>
    <t>Health Sciences &amp; Technology=7</t>
  </si>
  <si>
    <t>Liberal Arts=6</t>
  </si>
  <si>
    <t>Center for Multidisciplinary Studies=8</t>
  </si>
  <si>
    <t>NTID=9</t>
  </si>
  <si>
    <t>Bidder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</si>
  <si>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</si>
  <si>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</si>
  <si>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</si>
  <si>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</si>
  <si>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</si>
  <si>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</si>
  <si>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</si>
  <si>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</si>
  <si>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</si>
  <si>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</si>
  <si>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</si>
  <si>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L1</t>
  </si>
  <si>
    <t>M1</t>
  </si>
  <si>
    <t>N1</t>
  </si>
  <si>
    <t>O1</t>
  </si>
  <si>
    <t>P1</t>
  </si>
  <si>
    <t>Q1</t>
  </si>
  <si>
    <t>R1</t>
  </si>
  <si>
    <t>S1</t>
  </si>
  <si>
    <t>T1</t>
  </si>
  <si>
    <t>U1</t>
  </si>
  <si>
    <t>V1</t>
  </si>
  <si>
    <t>W1</t>
  </si>
  <si>
    <t>X1</t>
  </si>
  <si>
    <t>Y1</t>
  </si>
  <si>
    <t>Z1</t>
  </si>
  <si>
    <t>A2</t>
  </si>
  <si>
    <t>B2</t>
  </si>
  <si>
    <t>C2</t>
  </si>
  <si>
    <t>D2</t>
  </si>
  <si>
    <t>E2</t>
  </si>
  <si>
    <t>F2</t>
  </si>
  <si>
    <t>G2</t>
  </si>
  <si>
    <t>H2</t>
  </si>
  <si>
    <t>I2</t>
  </si>
  <si>
    <t>J2</t>
  </si>
  <si>
    <t>K2</t>
  </si>
  <si>
    <t>L2</t>
  </si>
  <si>
    <t>M2</t>
  </si>
  <si>
    <t>N2</t>
  </si>
  <si>
    <t>O2</t>
  </si>
  <si>
    <t>P2</t>
  </si>
  <si>
    <t>Q2</t>
  </si>
  <si>
    <t>R2</t>
  </si>
  <si>
    <t>S2</t>
  </si>
  <si>
    <t>T2</t>
  </si>
  <si>
    <t>U2</t>
  </si>
  <si>
    <t>V2</t>
  </si>
  <si>
    <t>W2</t>
  </si>
  <si>
    <t>X2</t>
  </si>
  <si>
    <t>Y2</t>
  </si>
  <si>
    <t>Z2</t>
  </si>
  <si>
    <t>A3</t>
  </si>
  <si>
    <t>B3</t>
  </si>
  <si>
    <t>C3</t>
  </si>
  <si>
    <t>D3</t>
  </si>
  <si>
    <t>E3</t>
  </si>
  <si>
    <t>F3</t>
  </si>
  <si>
    <t>G3</t>
  </si>
  <si>
    <t>H3</t>
  </si>
  <si>
    <t>I3</t>
  </si>
  <si>
    <t>J3</t>
  </si>
  <si>
    <t>K3</t>
  </si>
  <si>
    <t>L3</t>
  </si>
  <si>
    <t>M3</t>
  </si>
  <si>
    <t>N3</t>
  </si>
  <si>
    <t>O3</t>
  </si>
  <si>
    <t>P3</t>
  </si>
  <si>
    <t>Q3</t>
  </si>
  <si>
    <t>R3</t>
  </si>
  <si>
    <t>S3</t>
  </si>
  <si>
    <t>T3</t>
  </si>
  <si>
    <t>U3</t>
  </si>
  <si>
    <t>V3</t>
  </si>
  <si>
    <t>W3</t>
  </si>
  <si>
    <t>X3</t>
  </si>
  <si>
    <t>Y3</t>
  </si>
  <si>
    <t>Z3</t>
  </si>
  <si>
    <t>A4</t>
  </si>
  <si>
    <t>B4</t>
  </si>
  <si>
    <t>C4</t>
  </si>
  <si>
    <t>D4</t>
  </si>
  <si>
    <t>E4</t>
  </si>
  <si>
    <t>F4</t>
  </si>
  <si>
    <t>G4</t>
  </si>
  <si>
    <t>H4</t>
  </si>
  <si>
    <t>I4</t>
  </si>
  <si>
    <t>J4</t>
  </si>
  <si>
    <t>K4</t>
  </si>
  <si>
    <t>L4</t>
  </si>
  <si>
    <t>M4</t>
  </si>
  <si>
    <t>N4</t>
  </si>
  <si>
    <t>O4</t>
  </si>
  <si>
    <t>P4</t>
  </si>
  <si>
    <t>Explanatory Notes</t>
  </si>
  <si>
    <t>Treatment 1 = $10WB</t>
  </si>
  <si>
    <t>Treatment 2 = BT</t>
  </si>
  <si>
    <t>Treatment 3 = $15WB</t>
  </si>
  <si>
    <t>Treatment 4 = $5WB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</si>
</sst>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</numFmts>
  <fonts count="10">
    <font>
      <sz val="11"/>
      <color theme="1"/>
      <name val="Calibri"/>
      <family val="2"/>
      <scheme val="minor"/>
    </font>
    <font>
      <sz val="10"/>
      <name val="Verdana"/>
    </font>
    <font>
      <b/>
      <sz val="11"/>
      <color theme="1"/>
      <name val="Calibri"/>
      <family val="2"/>
      <scheme val="minor"/>
    </font>
    <font>
      <sz val="10"/>
      <color rgb="FF222222"/>
      <name val="Arial"/>
      <family val="2"/>
    </font>
    <font>
      <sz val="8"/>
      <name val="Verdana"/>
    </font>
    <font>
      <b/>
      <sz val="11"/>
      <color indexed="8"/>
      <name val="Calibri"/>
      <family val="2"/>
    </font>
    <font>
      <sz val="10"/>
      <color indexed="63"/>
      <name val="Arial"/>
      <family val="2"/>
    </font>
    <font>
      <sz val="11"/>
      <color indexed="8"/>
      <name val="Calibri"/>
      <family val="2"/>
    </font>
    <font>
      <b/>
      <sz val="11"/>
      <name val="Calibri"/>
    </font>
    <font>
      <u/>
      <sz val="10"/>
      <name val="Verdana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0" borderId="0" xfId="0" applyFont="1"/>
    <xf numFmtId="0" fontId="2" fillId="0" borderId="0" xfId="0" applyFont="1"/>
    <xf numFmtId="6" fontId="3" fillId="0" borderId="0" xfId="0" applyNumberFormat="1" applyFont="1"/>
    <xf numFmtId="8" fontId="3" fillId="0" borderId="0" xfId="0" applyNumberFormat="1" applyFont="1"/>
    <xf numFmtId="0" fontId="0" fillId="0" borderId="0" xfId="0" applyAlignment="1">
      <alignment horizontal="right"/>
    </xf>
    <xf numFmtId="0" fontId="5" fillId="0" borderId="0" xfId="0" applyFont="1"/>
    <xf numFmtId="0" fontId="6" fillId="0" borderId="0" xfId="0" applyFont="1"/>
    <xf numFmtId="0" fontId="8" fillId="0" borderId="0" xfId="0" applyFont="1"/>
    <xf numFmtId="0" fontId="1" fillId="0" borderId="0" xfId="0" applyFont="1"/>
    <xf numFmtId="0" fontId="7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7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6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NU24"/>
  <sheetViews>
    <sheetView zoomScale="110" zoomScaleNormal="110" zoomScalePageLayoutView="110" workbookViewId="0">
      <pane xSplit="1" topLeftCell="NC1" activePane="topRight" state="frozen"/>
      <selection pane="topRight" activeCell="B1" sqref="B1:NU1"/>
    </sheetView>
  </sheetViews>
  <sheetFormatPr baseColWidth="10" defaultColWidth="8.83203125" defaultRowHeight="14"/>
  <cols>
    <col min="1" max="1" width="17.5" bestFit="1" customWidth="1"/>
    <col min="13" max="13" width="9" customWidth="1"/>
  </cols>
  <sheetData>
    <row r="1" spans="1:385">
      <c r="A1" s="2" t="s">
        <v>17</v>
      </c>
      <c r="B1" s="1">
        <v>15</v>
      </c>
      <c r="C1" s="1">
        <v>25</v>
      </c>
      <c r="D1" s="1">
        <v>25</v>
      </c>
      <c r="E1" s="1">
        <v>55</v>
      </c>
      <c r="F1" s="1">
        <v>40.01</v>
      </c>
      <c r="G1" s="1">
        <v>51.01</v>
      </c>
      <c r="H1" s="1">
        <v>45</v>
      </c>
      <c r="I1" s="1">
        <v>51.01</v>
      </c>
      <c r="J1" s="1">
        <v>56</v>
      </c>
      <c r="K1" s="1">
        <v>54</v>
      </c>
      <c r="L1" s="1">
        <v>54</v>
      </c>
      <c r="M1" s="1">
        <v>44</v>
      </c>
      <c r="N1" s="1">
        <v>15</v>
      </c>
      <c r="O1" s="1">
        <v>15</v>
      </c>
      <c r="P1" s="1">
        <v>55</v>
      </c>
      <c r="Q1" s="1">
        <v>44</v>
      </c>
      <c r="R1" s="1">
        <v>30</v>
      </c>
      <c r="S1" s="1">
        <v>50</v>
      </c>
      <c r="T1" s="1">
        <v>55</v>
      </c>
      <c r="U1" s="1">
        <v>45</v>
      </c>
      <c r="V1" s="1">
        <v>35</v>
      </c>
      <c r="W1" s="1">
        <v>20.25</v>
      </c>
      <c r="X1" s="1">
        <v>45</v>
      </c>
      <c r="Y1" s="1">
        <v>42</v>
      </c>
      <c r="Z1" s="1">
        <v>21</v>
      </c>
      <c r="AA1" s="1">
        <v>50</v>
      </c>
      <c r="AB1" s="1">
        <v>5</v>
      </c>
      <c r="AC1" s="1">
        <v>20</v>
      </c>
      <c r="AD1" s="1">
        <v>44</v>
      </c>
      <c r="AE1" s="1">
        <v>50</v>
      </c>
      <c r="AF1" s="1">
        <v>50</v>
      </c>
      <c r="AG1" s="1">
        <v>40</v>
      </c>
      <c r="AH1" s="1">
        <v>29.99</v>
      </c>
      <c r="AI1" s="1">
        <v>24.99</v>
      </c>
      <c r="AJ1" s="1">
        <v>35.99</v>
      </c>
      <c r="AK1" s="1">
        <v>35.99</v>
      </c>
      <c r="AL1" s="1">
        <v>50</v>
      </c>
      <c r="AM1" s="1">
        <v>60</v>
      </c>
      <c r="AN1" s="1">
        <v>20</v>
      </c>
      <c r="AO1" s="1">
        <v>45</v>
      </c>
      <c r="AP1" s="1">
        <v>60</v>
      </c>
      <c r="AQ1" s="1">
        <v>60</v>
      </c>
      <c r="AR1" s="1">
        <v>65</v>
      </c>
      <c r="AS1" s="1">
        <v>55</v>
      </c>
      <c r="AT1" s="1">
        <v>20</v>
      </c>
      <c r="AU1" s="1">
        <v>18</v>
      </c>
      <c r="AV1" s="1">
        <v>20</v>
      </c>
      <c r="AW1" s="1">
        <v>17</v>
      </c>
      <c r="AX1" s="1">
        <v>29</v>
      </c>
      <c r="AY1" s="1">
        <v>29</v>
      </c>
      <c r="AZ1" s="1">
        <v>29</v>
      </c>
      <c r="BA1" s="1">
        <v>29</v>
      </c>
      <c r="BB1" s="3">
        <v>52</v>
      </c>
      <c r="BC1" s="3">
        <v>60</v>
      </c>
      <c r="BD1" s="3">
        <v>57</v>
      </c>
      <c r="BE1" s="3">
        <v>55</v>
      </c>
      <c r="BF1" s="1">
        <v>40.5</v>
      </c>
      <c r="BG1" s="1">
        <v>50.5</v>
      </c>
      <c r="BH1" s="1">
        <v>35</v>
      </c>
      <c r="BI1" s="1">
        <v>35.5</v>
      </c>
      <c r="BJ1" s="3">
        <v>45</v>
      </c>
      <c r="BK1" s="3">
        <v>55</v>
      </c>
      <c r="BL1" s="3">
        <v>50</v>
      </c>
      <c r="BM1" s="3">
        <v>40</v>
      </c>
      <c r="BN1" s="1">
        <v>20</v>
      </c>
      <c r="BO1" s="1">
        <v>10</v>
      </c>
      <c r="BP1" s="1">
        <v>5</v>
      </c>
      <c r="BQ1" s="1">
        <v>5</v>
      </c>
      <c r="BR1" s="1">
        <v>60</v>
      </c>
      <c r="BS1" s="1">
        <v>60</v>
      </c>
      <c r="BT1" s="1">
        <v>2</v>
      </c>
      <c r="BU1" s="1">
        <v>4</v>
      </c>
      <c r="BV1" s="1">
        <v>15</v>
      </c>
      <c r="BW1" s="4">
        <v>15</v>
      </c>
      <c r="BX1" s="4">
        <v>10</v>
      </c>
      <c r="BY1" s="4">
        <v>10</v>
      </c>
      <c r="BZ1" s="3">
        <v>25</v>
      </c>
      <c r="CA1" s="3">
        <v>30</v>
      </c>
      <c r="CB1" s="3">
        <v>20</v>
      </c>
      <c r="CC1" s="3">
        <v>35</v>
      </c>
      <c r="CD1" s="1">
        <v>58.88</v>
      </c>
      <c r="CE1" s="1">
        <v>50</v>
      </c>
      <c r="CF1" s="1">
        <v>0.01</v>
      </c>
      <c r="CG1" s="1">
        <v>0.01</v>
      </c>
      <c r="CH1" s="1">
        <v>59</v>
      </c>
      <c r="CI1" s="1">
        <v>49</v>
      </c>
      <c r="CJ1" s="1">
        <v>44</v>
      </c>
      <c r="CK1" s="1">
        <v>54</v>
      </c>
      <c r="CL1" s="1">
        <v>59.99</v>
      </c>
      <c r="CM1" s="1">
        <v>59.99</v>
      </c>
      <c r="CN1" s="1">
        <v>59.99</v>
      </c>
      <c r="CO1" s="1">
        <v>59.99</v>
      </c>
      <c r="CP1" s="1">
        <v>59.99</v>
      </c>
      <c r="CQ1" s="1">
        <v>59.99</v>
      </c>
      <c r="CR1" s="1">
        <v>59.99</v>
      </c>
      <c r="CS1" s="1">
        <v>59.99</v>
      </c>
      <c r="CT1" s="1">
        <v>43.75</v>
      </c>
      <c r="CU1" s="1">
        <v>35</v>
      </c>
      <c r="CV1" s="1">
        <v>19.989999999999998</v>
      </c>
      <c r="CW1" s="1">
        <v>26.99</v>
      </c>
      <c r="CX1" s="4">
        <v>23</v>
      </c>
      <c r="CY1" s="4">
        <v>45</v>
      </c>
      <c r="CZ1" s="1">
        <v>55</v>
      </c>
      <c r="DA1" s="1">
        <v>50</v>
      </c>
      <c r="DB1" s="1">
        <v>55</v>
      </c>
      <c r="DC1" s="1">
        <v>55</v>
      </c>
      <c r="DD1" s="1">
        <v>55</v>
      </c>
      <c r="DE1" s="1">
        <v>55</v>
      </c>
      <c r="DF1" s="4">
        <v>56.25</v>
      </c>
      <c r="DG1" s="4">
        <v>59.05</v>
      </c>
      <c r="DH1" s="4">
        <v>59.05</v>
      </c>
      <c r="DI1" s="4">
        <v>59.05</v>
      </c>
      <c r="DJ1" s="1">
        <v>38</v>
      </c>
      <c r="DK1" s="1">
        <v>50</v>
      </c>
      <c r="DL1" s="1">
        <v>30</v>
      </c>
      <c r="DM1" s="1">
        <v>45</v>
      </c>
      <c r="DN1" s="1">
        <v>29</v>
      </c>
      <c r="DO1" s="1">
        <v>50</v>
      </c>
      <c r="DP1" s="1">
        <v>50</v>
      </c>
      <c r="DQ1" s="1">
        <v>29</v>
      </c>
      <c r="DR1" s="1">
        <v>60</v>
      </c>
      <c r="DS1" s="1">
        <v>60</v>
      </c>
      <c r="DT1" s="1">
        <v>60</v>
      </c>
      <c r="DU1" s="1">
        <v>70</v>
      </c>
      <c r="DV1" s="1">
        <v>30</v>
      </c>
      <c r="DW1" s="1">
        <v>50</v>
      </c>
      <c r="DX1" s="1">
        <v>0</v>
      </c>
      <c r="DY1" s="1">
        <v>0</v>
      </c>
      <c r="DZ1" s="1">
        <v>59</v>
      </c>
      <c r="EA1" s="1">
        <v>59.01</v>
      </c>
      <c r="EB1" s="1">
        <v>59.99</v>
      </c>
      <c r="EC1" s="1">
        <v>59.99</v>
      </c>
      <c r="ED1" s="1">
        <v>25</v>
      </c>
      <c r="EE1" s="1">
        <v>45</v>
      </c>
      <c r="EF1" s="1">
        <v>50.33</v>
      </c>
      <c r="EG1" s="1">
        <v>46</v>
      </c>
      <c r="EH1" s="4">
        <v>17.5</v>
      </c>
      <c r="EI1" s="4">
        <v>17.5</v>
      </c>
      <c r="EJ1" s="4">
        <v>20</v>
      </c>
      <c r="EK1" s="4">
        <v>20</v>
      </c>
      <c r="EL1" s="1">
        <v>30</v>
      </c>
      <c r="EM1" s="1">
        <v>40</v>
      </c>
      <c r="EN1" s="1">
        <v>45</v>
      </c>
      <c r="EO1" s="1">
        <v>50</v>
      </c>
      <c r="EP1" s="1">
        <v>50</v>
      </c>
      <c r="EQ1" s="1">
        <v>50</v>
      </c>
      <c r="ER1" s="1">
        <v>50</v>
      </c>
      <c r="ES1" s="1">
        <v>40</v>
      </c>
      <c r="ET1" s="1">
        <v>45</v>
      </c>
      <c r="EU1" s="1">
        <v>45</v>
      </c>
      <c r="EV1" s="1">
        <v>45</v>
      </c>
      <c r="EW1" s="1">
        <v>45</v>
      </c>
      <c r="EX1" s="1">
        <v>49.5</v>
      </c>
      <c r="EY1" s="1">
        <v>49.5</v>
      </c>
      <c r="EZ1" s="1">
        <v>50.5</v>
      </c>
      <c r="FA1" s="1">
        <v>49.5</v>
      </c>
      <c r="FB1" s="1">
        <v>43</v>
      </c>
      <c r="FC1" s="1">
        <v>49</v>
      </c>
      <c r="FD1" s="1">
        <v>60</v>
      </c>
      <c r="FE1" s="1">
        <v>60</v>
      </c>
      <c r="FF1" s="1">
        <v>25</v>
      </c>
      <c r="FG1" s="1">
        <v>35</v>
      </c>
      <c r="FH1" s="1">
        <v>30</v>
      </c>
      <c r="FI1" s="1">
        <v>15</v>
      </c>
      <c r="FJ1" s="1">
        <v>30</v>
      </c>
      <c r="FK1" s="1">
        <v>30</v>
      </c>
      <c r="FL1" s="1">
        <v>35</v>
      </c>
      <c r="FM1" s="1">
        <v>35</v>
      </c>
      <c r="FN1" s="3">
        <v>60</v>
      </c>
      <c r="FO1" s="3">
        <v>60</v>
      </c>
      <c r="FP1" s="3">
        <v>75</v>
      </c>
      <c r="FQ1" s="3">
        <v>45</v>
      </c>
      <c r="FR1" s="1">
        <v>60</v>
      </c>
      <c r="FS1" s="1">
        <v>60</v>
      </c>
      <c r="FT1" s="1">
        <v>10</v>
      </c>
      <c r="FU1" s="1">
        <v>45</v>
      </c>
      <c r="FV1" s="1">
        <v>39.5</v>
      </c>
      <c r="FW1" s="1">
        <v>29</v>
      </c>
      <c r="FX1" s="1">
        <v>30</v>
      </c>
      <c r="FY1" s="1">
        <v>20.5</v>
      </c>
      <c r="FZ1" s="4">
        <v>10</v>
      </c>
      <c r="GA1" s="4">
        <v>30</v>
      </c>
      <c r="GB1" s="4">
        <v>15</v>
      </c>
      <c r="GC1" s="4">
        <v>15</v>
      </c>
      <c r="GD1" s="1">
        <v>36</v>
      </c>
      <c r="GE1" s="1">
        <v>37</v>
      </c>
      <c r="GF1" s="1">
        <v>42.99</v>
      </c>
      <c r="GG1" s="1">
        <v>39.99</v>
      </c>
      <c r="GH1" s="1">
        <v>59.99</v>
      </c>
      <c r="GI1" s="1">
        <v>59.99</v>
      </c>
      <c r="GJ1" s="1">
        <v>10</v>
      </c>
      <c r="GK1" s="1">
        <v>10</v>
      </c>
      <c r="GL1" s="1">
        <v>50</v>
      </c>
      <c r="GM1" s="1">
        <v>50</v>
      </c>
      <c r="GN1" s="1">
        <v>50</v>
      </c>
      <c r="GO1" s="1">
        <v>50</v>
      </c>
      <c r="GP1" s="1">
        <v>40</v>
      </c>
      <c r="GQ1" s="1">
        <v>40</v>
      </c>
      <c r="GR1" s="1">
        <v>40</v>
      </c>
      <c r="GS1" s="1">
        <v>30</v>
      </c>
      <c r="GT1" s="4">
        <v>40</v>
      </c>
      <c r="GU1" s="4">
        <v>40</v>
      </c>
      <c r="GV1" s="4">
        <v>40</v>
      </c>
      <c r="GW1" s="4">
        <v>40</v>
      </c>
      <c r="GX1" s="1">
        <v>60</v>
      </c>
      <c r="GY1" s="1">
        <v>50</v>
      </c>
      <c r="GZ1" s="1">
        <v>100</v>
      </c>
      <c r="HA1" s="1">
        <v>100</v>
      </c>
      <c r="HB1" s="1">
        <v>50</v>
      </c>
      <c r="HC1" s="1">
        <v>49.99</v>
      </c>
      <c r="HD1" s="1">
        <v>20</v>
      </c>
      <c r="HE1" s="1">
        <v>25</v>
      </c>
      <c r="HF1" s="1">
        <v>5</v>
      </c>
      <c r="HG1" s="1">
        <v>5</v>
      </c>
      <c r="HH1" s="1">
        <v>5</v>
      </c>
      <c r="HI1" s="1">
        <v>1</v>
      </c>
      <c r="HJ1" s="1">
        <v>55.03</v>
      </c>
      <c r="HK1" s="1">
        <v>50</v>
      </c>
      <c r="HL1" s="1">
        <v>55</v>
      </c>
      <c r="HM1" s="1">
        <v>45.07</v>
      </c>
      <c r="HN1" s="1">
        <v>45</v>
      </c>
      <c r="HO1" s="1">
        <v>55</v>
      </c>
      <c r="HP1" s="1">
        <v>50</v>
      </c>
      <c r="HQ1" s="1">
        <v>40</v>
      </c>
      <c r="HR1" s="1">
        <v>40</v>
      </c>
      <c r="HS1" s="1">
        <v>40</v>
      </c>
      <c r="HT1" s="1">
        <v>40</v>
      </c>
      <c r="HU1" s="1">
        <v>40</v>
      </c>
      <c r="HV1" s="1">
        <v>49</v>
      </c>
      <c r="HW1" s="1">
        <v>59</v>
      </c>
      <c r="HX1" s="1">
        <v>44</v>
      </c>
      <c r="HY1" s="1">
        <v>59</v>
      </c>
      <c r="HZ1" s="1">
        <v>60</v>
      </c>
      <c r="IA1" s="1">
        <v>50</v>
      </c>
      <c r="IB1" s="1">
        <v>0.01</v>
      </c>
      <c r="IC1" s="1">
        <v>55</v>
      </c>
      <c r="ID1" s="3">
        <v>40</v>
      </c>
      <c r="IE1" s="3">
        <v>30</v>
      </c>
      <c r="IF1" s="3">
        <v>45</v>
      </c>
      <c r="IG1" s="3">
        <v>25</v>
      </c>
      <c r="IH1" s="4">
        <v>59.99</v>
      </c>
      <c r="II1" s="4">
        <v>59.99</v>
      </c>
      <c r="IJ1" s="4">
        <v>54.99</v>
      </c>
      <c r="IK1" s="4">
        <v>44.99</v>
      </c>
      <c r="IL1" s="1">
        <v>10</v>
      </c>
      <c r="IM1" s="1">
        <v>10</v>
      </c>
      <c r="IN1" s="1">
        <v>10</v>
      </c>
      <c r="IO1" s="1">
        <v>10</v>
      </c>
      <c r="IP1" s="1">
        <v>20</v>
      </c>
      <c r="IQ1" s="1">
        <v>20</v>
      </c>
      <c r="IR1" s="1">
        <v>1</v>
      </c>
      <c r="IS1" s="1">
        <v>20</v>
      </c>
      <c r="IT1" s="1">
        <v>60</v>
      </c>
      <c r="IU1" s="1">
        <v>60</v>
      </c>
      <c r="IV1" s="1">
        <v>60</v>
      </c>
      <c r="IW1" s="1">
        <v>60</v>
      </c>
      <c r="IX1" s="1">
        <v>59</v>
      </c>
      <c r="IY1" s="1">
        <v>59</v>
      </c>
      <c r="IZ1" s="1">
        <v>59</v>
      </c>
      <c r="JA1" s="1">
        <v>59</v>
      </c>
      <c r="JB1" s="1">
        <v>35.75</v>
      </c>
      <c r="JC1" s="1">
        <v>45.5</v>
      </c>
      <c r="JD1" s="1">
        <v>20</v>
      </c>
      <c r="JE1" s="1">
        <v>40</v>
      </c>
      <c r="JF1" s="1">
        <v>33.5</v>
      </c>
      <c r="JG1" s="1">
        <v>44.44</v>
      </c>
      <c r="JH1" s="1">
        <v>15</v>
      </c>
      <c r="JI1" s="1">
        <v>30</v>
      </c>
      <c r="JJ1" s="1">
        <v>50</v>
      </c>
      <c r="JK1" s="1">
        <v>50</v>
      </c>
      <c r="JL1" s="1">
        <v>45</v>
      </c>
      <c r="JM1" s="1">
        <v>55.1</v>
      </c>
      <c r="JN1" s="1">
        <v>55.02</v>
      </c>
      <c r="JO1" s="4">
        <v>57</v>
      </c>
      <c r="JP1" s="1">
        <v>45</v>
      </c>
      <c r="JQ1" s="4">
        <v>59</v>
      </c>
      <c r="JR1" s="1">
        <v>49.99</v>
      </c>
      <c r="JS1" s="1">
        <v>59.99</v>
      </c>
      <c r="JT1" s="1">
        <v>65</v>
      </c>
      <c r="JU1" s="1">
        <v>65</v>
      </c>
      <c r="JV1" s="1">
        <v>40</v>
      </c>
      <c r="JW1" s="1">
        <v>45</v>
      </c>
      <c r="JX1" s="1">
        <v>43</v>
      </c>
      <c r="JY1" s="1">
        <v>25</v>
      </c>
      <c r="JZ1" s="1">
        <v>59.99</v>
      </c>
      <c r="KA1" s="1">
        <v>59.99</v>
      </c>
      <c r="KB1" s="1">
        <v>59.99</v>
      </c>
      <c r="KC1" s="1">
        <v>59.99</v>
      </c>
      <c r="KD1" s="1">
        <v>59</v>
      </c>
      <c r="KE1" s="1">
        <v>59</v>
      </c>
      <c r="KF1" s="1">
        <v>59</v>
      </c>
      <c r="KG1" s="1">
        <v>59</v>
      </c>
      <c r="KH1" s="1">
        <v>43.06</v>
      </c>
      <c r="KI1" s="1">
        <v>26.84</v>
      </c>
      <c r="KJ1" s="1">
        <v>44.99</v>
      </c>
      <c r="KK1" s="1">
        <v>54.99</v>
      </c>
      <c r="KL1" s="1">
        <v>25.69</v>
      </c>
      <c r="KM1" s="1">
        <v>59.999999899999999</v>
      </c>
      <c r="KN1" s="1">
        <v>45</v>
      </c>
      <c r="KO1" s="1">
        <v>35</v>
      </c>
      <c r="KP1" s="1">
        <v>40</v>
      </c>
      <c r="KQ1" s="1">
        <v>40</v>
      </c>
      <c r="KR1" s="1">
        <v>40</v>
      </c>
      <c r="KS1" s="1">
        <v>40</v>
      </c>
      <c r="KT1" s="1">
        <v>59.99</v>
      </c>
      <c r="KU1" s="1">
        <v>59.99</v>
      </c>
      <c r="KV1" s="1">
        <v>59.99</v>
      </c>
      <c r="KW1" s="1">
        <v>59.99</v>
      </c>
      <c r="KX1" s="1">
        <v>20</v>
      </c>
      <c r="KY1" s="1">
        <v>20</v>
      </c>
      <c r="KZ1" s="1">
        <v>59</v>
      </c>
      <c r="LA1" s="1">
        <v>59</v>
      </c>
      <c r="LB1" s="1">
        <v>60</v>
      </c>
      <c r="LC1" s="1">
        <v>20</v>
      </c>
      <c r="LD1" s="1">
        <v>10</v>
      </c>
      <c r="LE1" s="1">
        <v>55</v>
      </c>
      <c r="LF1" s="1">
        <v>60</v>
      </c>
      <c r="LG1" s="1">
        <v>60</v>
      </c>
      <c r="LH1" s="1">
        <v>45</v>
      </c>
      <c r="LI1" s="1">
        <v>55</v>
      </c>
      <c r="LJ1" s="1">
        <v>45.87</v>
      </c>
      <c r="LK1" s="1">
        <v>51.95</v>
      </c>
      <c r="LL1" s="1">
        <v>41.75</v>
      </c>
      <c r="LM1" s="1">
        <v>49.75</v>
      </c>
      <c r="LN1" s="1">
        <v>50</v>
      </c>
      <c r="LO1" s="1">
        <v>59</v>
      </c>
      <c r="LP1" s="1">
        <v>20</v>
      </c>
      <c r="LQ1" s="1">
        <v>40</v>
      </c>
      <c r="LR1" s="1">
        <v>50</v>
      </c>
      <c r="LS1" s="1">
        <v>50</v>
      </c>
      <c r="LT1" s="1">
        <v>1.91</v>
      </c>
      <c r="LU1" s="1">
        <v>1.91</v>
      </c>
      <c r="LV1" s="1">
        <v>15.5</v>
      </c>
      <c r="LW1" s="1">
        <v>16</v>
      </c>
      <c r="LX1" s="1">
        <v>24.5</v>
      </c>
      <c r="LY1" s="1">
        <v>32.5</v>
      </c>
      <c r="LZ1" s="1">
        <v>25</v>
      </c>
      <c r="MA1" s="1">
        <v>20</v>
      </c>
      <c r="MB1" s="1">
        <v>20</v>
      </c>
      <c r="MC1" s="1">
        <v>15</v>
      </c>
      <c r="MD1" s="1">
        <v>52.99</v>
      </c>
      <c r="ME1" s="1">
        <v>45.99</v>
      </c>
      <c r="MF1" s="1">
        <v>49.99</v>
      </c>
      <c r="MG1" s="1">
        <v>30</v>
      </c>
      <c r="MH1" s="1">
        <v>50</v>
      </c>
      <c r="MI1" s="1">
        <v>42.5</v>
      </c>
      <c r="MJ1" s="1">
        <v>45</v>
      </c>
      <c r="MK1" s="1">
        <v>55</v>
      </c>
      <c r="ML1" s="1">
        <v>50</v>
      </c>
      <c r="MM1" s="1">
        <v>59.99</v>
      </c>
      <c r="MN1" s="1">
        <v>57.06</v>
      </c>
      <c r="MO1" s="1">
        <v>60</v>
      </c>
      <c r="MP1" s="1">
        <v>59.99</v>
      </c>
      <c r="MQ1" s="1">
        <v>50</v>
      </c>
      <c r="MR1" s="1">
        <v>60</v>
      </c>
      <c r="MS1" s="1">
        <v>45</v>
      </c>
      <c r="MT1" s="1">
        <v>55.75</v>
      </c>
      <c r="MU1" s="1">
        <v>59.99</v>
      </c>
      <c r="MV1" s="1">
        <v>59.99</v>
      </c>
      <c r="MW1" s="1">
        <v>59</v>
      </c>
      <c r="MX1" s="4">
        <v>45</v>
      </c>
      <c r="MY1" s="4">
        <v>45</v>
      </c>
      <c r="MZ1" s="4">
        <v>45.01</v>
      </c>
      <c r="NA1" s="4">
        <v>40.01</v>
      </c>
      <c r="NB1" s="1">
        <v>29</v>
      </c>
      <c r="NC1" s="1">
        <v>30</v>
      </c>
      <c r="ND1" s="1">
        <v>30</v>
      </c>
      <c r="NE1" s="1">
        <v>30</v>
      </c>
      <c r="NF1" s="1">
        <v>59</v>
      </c>
      <c r="NG1" s="1">
        <v>49</v>
      </c>
      <c r="NH1" s="1">
        <v>54</v>
      </c>
      <c r="NI1" s="1">
        <v>59</v>
      </c>
      <c r="NJ1" s="1">
        <v>60</v>
      </c>
      <c r="NK1" s="1">
        <v>50</v>
      </c>
      <c r="NL1" s="1">
        <v>55</v>
      </c>
      <c r="NM1" s="1">
        <v>45</v>
      </c>
      <c r="NN1" s="1">
        <v>45</v>
      </c>
      <c r="NO1" s="1">
        <v>45</v>
      </c>
      <c r="NP1" s="1">
        <v>45</v>
      </c>
      <c r="NQ1" s="1">
        <v>54.99</v>
      </c>
      <c r="NR1" s="1">
        <v>60</v>
      </c>
      <c r="NS1" s="1">
        <v>60</v>
      </c>
      <c r="NT1" s="1">
        <v>55</v>
      </c>
      <c r="NU1" s="1">
        <v>45</v>
      </c>
    </row>
    <row r="2" spans="1:385">
      <c r="A2" s="2" t="s">
        <v>18</v>
      </c>
      <c r="B2" s="1">
        <v>60</v>
      </c>
      <c r="C2" s="1">
        <v>60</v>
      </c>
      <c r="D2" s="1" t="s">
        <v>26</v>
      </c>
      <c r="E2" s="1" t="s">
        <v>26</v>
      </c>
      <c r="F2" s="1">
        <v>60</v>
      </c>
      <c r="G2" s="1">
        <v>60</v>
      </c>
      <c r="H2" s="1" t="s">
        <v>26</v>
      </c>
      <c r="I2" s="1" t="s">
        <v>26</v>
      </c>
      <c r="J2" s="1">
        <v>60</v>
      </c>
      <c r="K2" s="1">
        <v>60</v>
      </c>
      <c r="L2" s="1" t="s">
        <v>26</v>
      </c>
      <c r="M2" s="1">
        <v>60</v>
      </c>
      <c r="N2" s="1">
        <v>60</v>
      </c>
      <c r="O2" s="1">
        <v>50</v>
      </c>
      <c r="P2" s="1" t="s">
        <v>26</v>
      </c>
      <c r="Q2" s="1" t="s">
        <v>26</v>
      </c>
      <c r="R2" s="1">
        <v>60</v>
      </c>
      <c r="S2" s="1">
        <v>60</v>
      </c>
      <c r="T2" s="1" t="s">
        <v>26</v>
      </c>
      <c r="U2" s="1" t="s">
        <v>26</v>
      </c>
      <c r="V2" s="1">
        <v>60</v>
      </c>
      <c r="W2" s="1">
        <v>60</v>
      </c>
      <c r="X2" s="1" t="s">
        <v>26</v>
      </c>
      <c r="Y2" s="1" t="s">
        <v>26</v>
      </c>
      <c r="Z2" s="1">
        <v>50</v>
      </c>
      <c r="AA2" s="1">
        <v>60</v>
      </c>
      <c r="AB2" s="1" t="s">
        <v>26</v>
      </c>
      <c r="AC2" s="1">
        <v>45</v>
      </c>
      <c r="AD2" s="1">
        <v>60</v>
      </c>
      <c r="AE2" s="1">
        <v>60</v>
      </c>
      <c r="AF2" s="1" t="s">
        <v>26</v>
      </c>
      <c r="AG2" s="1" t="s">
        <v>26</v>
      </c>
      <c r="AH2" s="1">
        <v>60</v>
      </c>
      <c r="AI2" s="1">
        <v>50</v>
      </c>
      <c r="AJ2" s="1" t="s">
        <v>26</v>
      </c>
      <c r="AK2" s="1" t="s">
        <v>26</v>
      </c>
      <c r="AL2" s="1">
        <v>50</v>
      </c>
      <c r="AM2" s="1">
        <v>60</v>
      </c>
      <c r="AN2" s="1" t="s">
        <v>26</v>
      </c>
      <c r="AO2" s="1" t="s">
        <v>26</v>
      </c>
      <c r="AP2" s="1">
        <v>60</v>
      </c>
      <c r="AQ2" s="1">
        <v>60</v>
      </c>
      <c r="AR2" s="1" t="s">
        <v>26</v>
      </c>
      <c r="AS2" s="1" t="s">
        <v>26</v>
      </c>
      <c r="AT2" s="1">
        <v>60</v>
      </c>
      <c r="AU2" s="1">
        <v>50</v>
      </c>
      <c r="AV2" s="1" t="s">
        <v>26</v>
      </c>
      <c r="AW2" s="1" t="s">
        <v>26</v>
      </c>
      <c r="AX2" s="1">
        <v>50</v>
      </c>
      <c r="AY2" s="1">
        <v>60</v>
      </c>
      <c r="AZ2" s="1" t="s">
        <v>26</v>
      </c>
      <c r="BA2" s="1" t="s">
        <v>26</v>
      </c>
      <c r="BB2" s="3">
        <v>60</v>
      </c>
      <c r="BC2" s="3">
        <v>60</v>
      </c>
      <c r="BD2" s="1" t="s">
        <v>26</v>
      </c>
      <c r="BE2" s="1" t="s">
        <v>26</v>
      </c>
      <c r="BF2" s="1">
        <v>50</v>
      </c>
      <c r="BG2" s="1">
        <v>60</v>
      </c>
      <c r="BH2" s="1" t="s">
        <v>26</v>
      </c>
      <c r="BI2" s="1" t="s">
        <v>26</v>
      </c>
      <c r="BJ2" s="3">
        <v>60</v>
      </c>
      <c r="BK2" s="3">
        <v>60</v>
      </c>
      <c r="BL2" s="1" t="s">
        <v>26</v>
      </c>
      <c r="BM2" s="1" t="s">
        <v>26</v>
      </c>
      <c r="BN2" s="1">
        <v>50</v>
      </c>
      <c r="BO2" s="1">
        <v>60</v>
      </c>
      <c r="BP2" s="1" t="s">
        <v>26</v>
      </c>
      <c r="BQ2" s="1" t="s">
        <v>26</v>
      </c>
      <c r="BR2" s="1">
        <v>60</v>
      </c>
      <c r="BS2" s="1">
        <v>60</v>
      </c>
      <c r="BT2" s="1" t="s">
        <v>26</v>
      </c>
      <c r="BU2" s="1" t="s">
        <v>26</v>
      </c>
      <c r="BV2" s="1">
        <v>50</v>
      </c>
      <c r="BW2" s="4">
        <v>50</v>
      </c>
      <c r="BX2" s="1" t="s">
        <v>26</v>
      </c>
      <c r="BY2" s="1" t="s">
        <v>26</v>
      </c>
      <c r="BZ2" s="1">
        <v>60</v>
      </c>
      <c r="CA2" s="3">
        <v>60</v>
      </c>
      <c r="CB2" s="1" t="s">
        <v>26</v>
      </c>
      <c r="CC2" s="1" t="s">
        <v>26</v>
      </c>
      <c r="CD2" s="1">
        <v>60</v>
      </c>
      <c r="CE2" s="1">
        <v>50</v>
      </c>
      <c r="CF2" s="1" t="s">
        <v>26</v>
      </c>
      <c r="CG2" s="1" t="s">
        <v>26</v>
      </c>
      <c r="CH2" s="1">
        <v>60</v>
      </c>
      <c r="CI2" s="1">
        <v>60</v>
      </c>
      <c r="CJ2" s="1" t="s">
        <v>26</v>
      </c>
      <c r="CK2" s="1" t="s">
        <v>26</v>
      </c>
      <c r="CL2" s="1">
        <v>60</v>
      </c>
      <c r="CM2" s="1">
        <v>60</v>
      </c>
      <c r="CN2" s="1" t="s">
        <v>26</v>
      </c>
      <c r="CO2" s="1" t="s">
        <v>26</v>
      </c>
      <c r="CP2" s="1">
        <v>60</v>
      </c>
      <c r="CQ2" s="1">
        <v>60</v>
      </c>
      <c r="CR2" s="1" t="s">
        <v>26</v>
      </c>
      <c r="CS2" s="1" t="s">
        <v>26</v>
      </c>
      <c r="CT2" s="1">
        <v>60</v>
      </c>
      <c r="CU2" s="1">
        <v>50</v>
      </c>
      <c r="CV2" s="1" t="s">
        <v>26</v>
      </c>
      <c r="CW2" s="1" t="s">
        <v>26</v>
      </c>
      <c r="CX2" s="4">
        <v>60</v>
      </c>
      <c r="CY2" s="4">
        <v>60</v>
      </c>
      <c r="CZ2" s="1" t="s">
        <v>26</v>
      </c>
      <c r="DA2" s="1" t="s">
        <v>26</v>
      </c>
      <c r="DB2" s="1">
        <v>60</v>
      </c>
      <c r="DC2" s="1">
        <v>60</v>
      </c>
      <c r="DD2" s="1" t="s">
        <v>26</v>
      </c>
      <c r="DE2" s="1" t="s">
        <v>26</v>
      </c>
      <c r="DF2" s="3">
        <v>60</v>
      </c>
      <c r="DG2" s="3">
        <v>60</v>
      </c>
      <c r="DH2" s="1" t="s">
        <v>26</v>
      </c>
      <c r="DI2" s="1" t="s">
        <v>26</v>
      </c>
      <c r="DJ2" s="1">
        <v>60</v>
      </c>
      <c r="DK2" s="1">
        <v>60</v>
      </c>
      <c r="DL2" s="1" t="s">
        <v>26</v>
      </c>
      <c r="DM2" s="1" t="s">
        <v>26</v>
      </c>
      <c r="DN2" s="1">
        <v>60</v>
      </c>
      <c r="DO2" s="1">
        <v>60</v>
      </c>
      <c r="DP2" s="1" t="s">
        <v>26</v>
      </c>
      <c r="DQ2" s="1" t="s">
        <v>26</v>
      </c>
      <c r="DR2" s="1">
        <v>60</v>
      </c>
      <c r="DS2" s="1">
        <v>60</v>
      </c>
      <c r="DT2" s="1" t="s">
        <v>26</v>
      </c>
      <c r="DU2" s="1" t="s">
        <v>26</v>
      </c>
      <c r="DV2" s="1">
        <v>60</v>
      </c>
      <c r="DW2" s="1">
        <v>50</v>
      </c>
      <c r="DX2" s="1" t="s">
        <v>26</v>
      </c>
      <c r="DY2" s="1" t="s">
        <v>26</v>
      </c>
      <c r="DZ2" s="1">
        <v>60</v>
      </c>
      <c r="EA2" s="1">
        <v>60</v>
      </c>
      <c r="EB2" s="1" t="s">
        <v>26</v>
      </c>
      <c r="EC2" s="1" t="s">
        <v>26</v>
      </c>
      <c r="ED2" s="1">
        <v>60</v>
      </c>
      <c r="EE2" s="1">
        <v>60</v>
      </c>
      <c r="EF2" s="1" t="s">
        <v>26</v>
      </c>
      <c r="EG2" s="1" t="s">
        <v>26</v>
      </c>
      <c r="EH2" s="3">
        <v>60</v>
      </c>
      <c r="EI2" s="3">
        <v>60</v>
      </c>
      <c r="EJ2" s="1" t="s">
        <v>26</v>
      </c>
      <c r="EK2" s="1" t="s">
        <v>26</v>
      </c>
      <c r="EL2" s="1">
        <v>60</v>
      </c>
      <c r="EM2" s="1">
        <v>60</v>
      </c>
      <c r="EN2" s="1" t="s">
        <v>26</v>
      </c>
      <c r="EO2" s="1" t="s">
        <v>26</v>
      </c>
      <c r="EP2" s="1">
        <v>59.99</v>
      </c>
      <c r="EQ2" s="1">
        <v>60</v>
      </c>
      <c r="ER2" s="1" t="s">
        <v>26</v>
      </c>
      <c r="ES2" s="1" t="s">
        <v>26</v>
      </c>
      <c r="ET2" s="1">
        <v>60</v>
      </c>
      <c r="EU2" s="1" t="s">
        <v>94</v>
      </c>
      <c r="EV2" s="1" t="s">
        <v>26</v>
      </c>
      <c r="EW2" s="1" t="s">
        <v>26</v>
      </c>
      <c r="EX2" s="1">
        <v>60</v>
      </c>
      <c r="EY2" s="1">
        <v>60</v>
      </c>
      <c r="EZ2" s="1" t="s">
        <v>26</v>
      </c>
      <c r="FA2" s="1" t="s">
        <v>26</v>
      </c>
      <c r="FB2" s="1">
        <v>60</v>
      </c>
      <c r="FC2" s="1">
        <v>60</v>
      </c>
      <c r="FD2" s="1">
        <v>60</v>
      </c>
      <c r="FE2" s="1">
        <v>60</v>
      </c>
      <c r="FF2" s="1">
        <v>60</v>
      </c>
      <c r="FG2" s="1">
        <v>50</v>
      </c>
      <c r="FH2" s="1" t="s">
        <v>26</v>
      </c>
      <c r="FI2" s="1" t="s">
        <v>26</v>
      </c>
      <c r="FJ2" s="1">
        <v>50</v>
      </c>
      <c r="FK2" s="1">
        <v>60</v>
      </c>
      <c r="FL2" s="1" t="s">
        <v>26</v>
      </c>
      <c r="FM2" s="1" t="s">
        <v>26</v>
      </c>
      <c r="FN2" s="3">
        <v>60</v>
      </c>
      <c r="FO2" s="3">
        <v>60</v>
      </c>
      <c r="FP2" s="1" t="s">
        <v>26</v>
      </c>
      <c r="FQ2" s="1" t="s">
        <v>26</v>
      </c>
      <c r="FR2" s="1">
        <v>9999999</v>
      </c>
      <c r="FS2" s="1">
        <v>60</v>
      </c>
      <c r="FT2" s="1" t="s">
        <v>26</v>
      </c>
      <c r="FU2" s="1" t="s">
        <v>26</v>
      </c>
      <c r="FV2" s="1">
        <v>60</v>
      </c>
      <c r="FW2" s="1">
        <v>60</v>
      </c>
      <c r="FX2" s="1" t="s">
        <v>26</v>
      </c>
      <c r="FY2" s="1" t="s">
        <v>26</v>
      </c>
      <c r="FZ2" s="4">
        <v>60</v>
      </c>
      <c r="GA2" s="4">
        <v>50</v>
      </c>
      <c r="GB2" s="1" t="s">
        <v>26</v>
      </c>
      <c r="GC2" s="1" t="s">
        <v>26</v>
      </c>
      <c r="GD2" s="1">
        <v>60</v>
      </c>
      <c r="GE2" s="1">
        <v>60</v>
      </c>
      <c r="GF2" s="1" t="s">
        <v>26</v>
      </c>
      <c r="GG2" s="1" t="s">
        <v>26</v>
      </c>
      <c r="GH2" s="1">
        <v>59.99</v>
      </c>
      <c r="GI2" s="1">
        <v>59.99</v>
      </c>
      <c r="GJ2" s="1" t="s">
        <v>26</v>
      </c>
      <c r="GK2" s="1">
        <v>45</v>
      </c>
      <c r="GL2" s="1">
        <v>60</v>
      </c>
      <c r="GM2" s="1">
        <v>60</v>
      </c>
      <c r="GN2" s="1" t="s">
        <v>26</v>
      </c>
      <c r="GO2" s="1" t="s">
        <v>26</v>
      </c>
      <c r="GP2" s="1">
        <v>50</v>
      </c>
      <c r="GQ2" s="1">
        <v>50</v>
      </c>
      <c r="GR2" s="1">
        <v>60</v>
      </c>
      <c r="GS2" s="1">
        <v>60</v>
      </c>
      <c r="GT2" s="4">
        <v>60</v>
      </c>
      <c r="GU2" s="4">
        <v>60</v>
      </c>
      <c r="GV2" s="1" t="s">
        <v>26</v>
      </c>
      <c r="GW2" s="1" t="s">
        <v>26</v>
      </c>
      <c r="GX2" s="1">
        <v>60</v>
      </c>
      <c r="GY2" s="1">
        <v>50</v>
      </c>
      <c r="GZ2" s="1" t="s">
        <v>26</v>
      </c>
      <c r="HA2" s="1" t="s">
        <v>26</v>
      </c>
      <c r="HB2" s="1">
        <v>59.99</v>
      </c>
      <c r="HC2" s="1">
        <v>49.99</v>
      </c>
      <c r="HD2" s="1" t="s">
        <v>26</v>
      </c>
      <c r="HE2" s="1">
        <v>45</v>
      </c>
      <c r="HF2" s="1">
        <v>60</v>
      </c>
      <c r="HG2" s="1">
        <v>60</v>
      </c>
      <c r="HH2" s="1" t="s">
        <v>26</v>
      </c>
      <c r="HI2" s="1" t="s">
        <v>26</v>
      </c>
      <c r="HJ2" s="1">
        <v>60</v>
      </c>
      <c r="HK2" s="1">
        <v>60</v>
      </c>
      <c r="HL2" s="1" t="s">
        <v>26</v>
      </c>
      <c r="HM2" s="1" t="s">
        <v>26</v>
      </c>
      <c r="HN2" s="1">
        <v>50</v>
      </c>
      <c r="HO2" s="1">
        <v>60</v>
      </c>
      <c r="HP2" s="1" t="s">
        <v>26</v>
      </c>
      <c r="HQ2" s="1" t="s">
        <v>26</v>
      </c>
      <c r="HR2" s="1">
        <v>60</v>
      </c>
      <c r="HS2" s="1">
        <v>60</v>
      </c>
      <c r="HT2" s="1" t="s">
        <v>26</v>
      </c>
      <c r="HU2" s="1" t="s">
        <v>26</v>
      </c>
      <c r="HV2" s="1">
        <v>50</v>
      </c>
      <c r="HW2" s="1">
        <v>60</v>
      </c>
      <c r="HX2" s="1" t="s">
        <v>26</v>
      </c>
      <c r="HY2" s="1" t="s">
        <v>26</v>
      </c>
      <c r="HZ2" s="1">
        <v>60</v>
      </c>
      <c r="IA2" s="1">
        <v>59.99</v>
      </c>
      <c r="IB2" s="1" t="s">
        <v>26</v>
      </c>
      <c r="IC2" s="1" t="s">
        <v>26</v>
      </c>
      <c r="ID2" s="3">
        <v>60</v>
      </c>
      <c r="IE2" s="3">
        <v>50</v>
      </c>
      <c r="IF2" s="1" t="s">
        <v>26</v>
      </c>
      <c r="IG2" s="1" t="s">
        <v>26</v>
      </c>
      <c r="IH2" s="4">
        <v>60</v>
      </c>
      <c r="II2" s="4">
        <v>60</v>
      </c>
      <c r="IJ2" s="1">
        <v>45</v>
      </c>
      <c r="IK2" s="1">
        <v>45</v>
      </c>
      <c r="IL2" s="1">
        <v>51</v>
      </c>
      <c r="IM2" s="1">
        <v>10</v>
      </c>
      <c r="IN2" s="1">
        <v>45</v>
      </c>
      <c r="IO2" s="1">
        <v>45</v>
      </c>
      <c r="IP2" s="1">
        <v>50</v>
      </c>
      <c r="IQ2" s="1">
        <v>60</v>
      </c>
      <c r="IR2" s="1" t="s">
        <v>26</v>
      </c>
      <c r="IS2" s="1" t="s">
        <v>26</v>
      </c>
      <c r="IT2" s="1">
        <v>60</v>
      </c>
      <c r="IU2" s="1">
        <v>60</v>
      </c>
      <c r="IV2" s="1" t="s">
        <v>26</v>
      </c>
      <c r="IW2" s="1" t="s">
        <v>26</v>
      </c>
      <c r="IX2" s="1">
        <v>60</v>
      </c>
      <c r="IY2" s="1">
        <v>60</v>
      </c>
      <c r="IZ2" s="1" t="s">
        <v>26</v>
      </c>
      <c r="JA2" s="1" t="s">
        <v>26</v>
      </c>
      <c r="JB2" s="1">
        <v>50</v>
      </c>
      <c r="JC2" s="1">
        <v>60</v>
      </c>
      <c r="JD2" s="1" t="s">
        <v>26</v>
      </c>
      <c r="JE2" s="1" t="s">
        <v>26</v>
      </c>
      <c r="JF2" s="1">
        <v>60</v>
      </c>
      <c r="JG2" s="1">
        <v>60</v>
      </c>
      <c r="JH2" s="1" t="s">
        <v>26</v>
      </c>
      <c r="JI2" s="1" t="s">
        <v>26</v>
      </c>
      <c r="JJ2" s="1">
        <v>60</v>
      </c>
      <c r="JK2" s="1">
        <v>60</v>
      </c>
      <c r="JL2" s="1" t="s">
        <v>26</v>
      </c>
      <c r="JM2" s="1" t="s">
        <v>26</v>
      </c>
      <c r="JN2" s="1">
        <v>60</v>
      </c>
      <c r="JO2" s="4">
        <v>60</v>
      </c>
      <c r="JP2" s="1" t="s">
        <v>26</v>
      </c>
      <c r="JQ2" s="1" t="s">
        <v>26</v>
      </c>
      <c r="JR2" s="1">
        <v>50</v>
      </c>
      <c r="JS2" s="1">
        <v>60</v>
      </c>
      <c r="JT2" s="1" t="s">
        <v>26</v>
      </c>
      <c r="JU2" s="1" t="s">
        <v>26</v>
      </c>
      <c r="JV2" s="1">
        <v>50</v>
      </c>
      <c r="JW2" s="1">
        <v>60</v>
      </c>
      <c r="JX2" s="1" t="s">
        <v>26</v>
      </c>
      <c r="JY2" s="1" t="s">
        <v>26</v>
      </c>
      <c r="JZ2" s="1">
        <v>60</v>
      </c>
      <c r="KA2" s="1">
        <v>60</v>
      </c>
      <c r="KB2" s="1" t="s">
        <v>26</v>
      </c>
      <c r="KC2" s="1" t="s">
        <v>26</v>
      </c>
      <c r="KD2" s="1">
        <v>60</v>
      </c>
      <c r="KE2" s="1">
        <v>60</v>
      </c>
      <c r="KF2" s="1" t="s">
        <v>26</v>
      </c>
      <c r="KG2" s="1" t="s">
        <v>26</v>
      </c>
      <c r="KH2" s="1">
        <v>50</v>
      </c>
      <c r="KI2" s="1">
        <v>60</v>
      </c>
      <c r="KJ2" s="1" t="s">
        <v>26</v>
      </c>
      <c r="KK2" s="1" t="s">
        <v>26</v>
      </c>
      <c r="KL2" s="1">
        <v>50</v>
      </c>
      <c r="KM2" s="4">
        <v>60</v>
      </c>
      <c r="KN2" s="1" t="s">
        <v>26</v>
      </c>
      <c r="KO2" s="1" t="s">
        <v>26</v>
      </c>
      <c r="KP2" s="1">
        <v>60</v>
      </c>
      <c r="KQ2" s="1">
        <v>60</v>
      </c>
      <c r="KR2" s="1" t="s">
        <v>26</v>
      </c>
      <c r="KS2" s="1" t="s">
        <v>26</v>
      </c>
      <c r="KT2" s="1">
        <v>60</v>
      </c>
      <c r="KU2" s="1">
        <v>60</v>
      </c>
      <c r="KV2" s="1" t="s">
        <v>26</v>
      </c>
      <c r="KW2" s="1" t="s">
        <v>26</v>
      </c>
      <c r="KX2" s="1">
        <v>60</v>
      </c>
      <c r="KY2" s="1">
        <v>60</v>
      </c>
      <c r="KZ2" s="1" t="s">
        <v>26</v>
      </c>
      <c r="LA2" s="1" t="s">
        <v>26</v>
      </c>
      <c r="LB2" s="1">
        <v>60</v>
      </c>
      <c r="LC2" s="1">
        <v>60</v>
      </c>
      <c r="LD2" s="1" t="s">
        <v>26</v>
      </c>
      <c r="LE2" s="1" t="s">
        <v>26</v>
      </c>
      <c r="LF2" s="1">
        <v>60</v>
      </c>
      <c r="LG2" s="1">
        <v>60</v>
      </c>
      <c r="LH2" s="1" t="s">
        <v>26</v>
      </c>
      <c r="LI2" s="1" t="s">
        <v>26</v>
      </c>
      <c r="LJ2" s="1">
        <v>60</v>
      </c>
      <c r="LK2" s="1">
        <v>60</v>
      </c>
      <c r="LL2" s="1" t="s">
        <v>26</v>
      </c>
      <c r="LM2" s="1" t="s">
        <v>26</v>
      </c>
      <c r="LN2" s="1">
        <v>50</v>
      </c>
      <c r="LO2" s="1">
        <v>60</v>
      </c>
      <c r="LP2" s="1">
        <v>45</v>
      </c>
      <c r="LQ2" s="1">
        <v>45</v>
      </c>
      <c r="LR2" s="1">
        <v>50</v>
      </c>
      <c r="LS2" s="1">
        <v>50</v>
      </c>
      <c r="LT2" s="1" t="s">
        <v>26</v>
      </c>
      <c r="LU2" s="1" t="s">
        <v>26</v>
      </c>
      <c r="LV2" s="1">
        <v>60</v>
      </c>
      <c r="LW2" s="1">
        <v>60</v>
      </c>
      <c r="LX2" s="1" t="s">
        <v>26</v>
      </c>
      <c r="LY2" s="1" t="s">
        <v>26</v>
      </c>
      <c r="LZ2" s="1">
        <v>60</v>
      </c>
      <c r="MA2" s="1">
        <v>50</v>
      </c>
      <c r="MB2" s="1" t="s">
        <v>26</v>
      </c>
      <c r="MC2" s="1">
        <v>45</v>
      </c>
      <c r="MD2" s="1">
        <v>60</v>
      </c>
      <c r="ME2" s="1">
        <v>50</v>
      </c>
      <c r="MF2" s="1" t="s">
        <v>26</v>
      </c>
      <c r="MG2" s="1" t="s">
        <v>26</v>
      </c>
      <c r="MH2" s="1">
        <v>60</v>
      </c>
      <c r="MI2" s="1">
        <v>50</v>
      </c>
      <c r="MJ2" s="1" t="s">
        <v>26</v>
      </c>
      <c r="MK2" s="1" t="s">
        <v>26</v>
      </c>
      <c r="ML2" s="1">
        <v>59.99</v>
      </c>
      <c r="MM2" s="1">
        <v>59.99</v>
      </c>
      <c r="MN2" s="1" t="s">
        <v>26</v>
      </c>
      <c r="MO2" s="1" t="s">
        <v>26</v>
      </c>
      <c r="MP2" s="1">
        <v>60</v>
      </c>
      <c r="MQ2" s="1">
        <v>60</v>
      </c>
      <c r="MR2" s="1" t="s">
        <v>26</v>
      </c>
      <c r="MS2" s="1" t="s">
        <v>26</v>
      </c>
      <c r="MT2" s="1">
        <v>60</v>
      </c>
      <c r="MU2" s="1">
        <v>60</v>
      </c>
      <c r="MV2" s="1" t="s">
        <v>26</v>
      </c>
      <c r="MW2" s="1" t="s">
        <v>26</v>
      </c>
      <c r="MX2" s="4">
        <v>60</v>
      </c>
      <c r="MY2" s="4">
        <v>50</v>
      </c>
      <c r="MZ2" s="1" t="s">
        <v>26</v>
      </c>
      <c r="NA2" s="1" t="s">
        <v>26</v>
      </c>
      <c r="NB2" s="1">
        <v>60</v>
      </c>
      <c r="NC2" s="1">
        <v>60</v>
      </c>
      <c r="ND2" s="1" t="s">
        <v>26</v>
      </c>
      <c r="NE2" s="1" t="s">
        <v>26</v>
      </c>
      <c r="NF2" s="1">
        <v>60</v>
      </c>
      <c r="NG2" s="1">
        <v>50</v>
      </c>
      <c r="NH2" s="1" t="s">
        <v>26</v>
      </c>
      <c r="NI2" s="1" t="s">
        <v>26</v>
      </c>
      <c r="NJ2" s="1">
        <v>60</v>
      </c>
      <c r="NK2" s="1">
        <v>60</v>
      </c>
      <c r="NL2" s="1" t="s">
        <v>26</v>
      </c>
      <c r="NM2" s="1" t="s">
        <v>26</v>
      </c>
      <c r="NN2" s="1">
        <v>60</v>
      </c>
      <c r="NO2" s="1">
        <v>60</v>
      </c>
      <c r="NP2" s="1" t="s">
        <v>26</v>
      </c>
      <c r="NQ2" s="1" t="s">
        <v>26</v>
      </c>
      <c r="NR2" s="1">
        <v>60</v>
      </c>
      <c r="NS2" s="1">
        <v>60</v>
      </c>
      <c r="NT2" s="1" t="s">
        <v>26</v>
      </c>
      <c r="NU2" s="1" t="s">
        <v>26</v>
      </c>
    </row>
    <row r="3" spans="1:385">
      <c r="A3" s="2" t="s">
        <v>19</v>
      </c>
      <c r="B3" s="1">
        <v>29</v>
      </c>
      <c r="C3" s="1">
        <v>29</v>
      </c>
      <c r="D3" s="1">
        <v>29</v>
      </c>
      <c r="E3" s="1">
        <v>29</v>
      </c>
      <c r="F3" s="1">
        <v>29</v>
      </c>
      <c r="G3" s="1">
        <v>29</v>
      </c>
      <c r="H3" s="1">
        <v>29</v>
      </c>
      <c r="I3" s="1">
        <v>29</v>
      </c>
      <c r="J3" s="1">
        <v>29</v>
      </c>
      <c r="K3" s="1">
        <v>29</v>
      </c>
      <c r="L3" s="1">
        <v>29</v>
      </c>
      <c r="M3" s="1">
        <v>29</v>
      </c>
      <c r="N3" s="1">
        <v>29</v>
      </c>
      <c r="O3" s="1">
        <v>29</v>
      </c>
      <c r="P3" s="1">
        <v>29</v>
      </c>
      <c r="Q3" s="1">
        <v>29</v>
      </c>
      <c r="R3" s="1">
        <v>29</v>
      </c>
      <c r="S3" s="1">
        <v>29</v>
      </c>
      <c r="T3" s="1">
        <v>29</v>
      </c>
      <c r="U3" s="1">
        <v>29</v>
      </c>
      <c r="V3" s="1">
        <v>29</v>
      </c>
      <c r="W3" s="1">
        <v>29</v>
      </c>
      <c r="X3" s="1">
        <v>29</v>
      </c>
      <c r="Y3" s="1">
        <v>29</v>
      </c>
      <c r="Z3" s="1">
        <v>29</v>
      </c>
      <c r="AA3" s="1">
        <v>29</v>
      </c>
      <c r="AB3" s="1">
        <v>29</v>
      </c>
      <c r="AC3" s="1">
        <v>29</v>
      </c>
      <c r="AD3" s="1">
        <v>29</v>
      </c>
      <c r="AE3" s="1">
        <v>29</v>
      </c>
      <c r="AF3" s="1">
        <v>29</v>
      </c>
      <c r="AG3" s="1">
        <v>29</v>
      </c>
      <c r="AH3" s="1">
        <v>29</v>
      </c>
      <c r="AI3" s="1">
        <v>29</v>
      </c>
      <c r="AJ3" s="1">
        <v>29</v>
      </c>
      <c r="AK3" s="1">
        <v>29</v>
      </c>
      <c r="AL3" s="1">
        <v>29</v>
      </c>
      <c r="AM3" s="1">
        <v>29</v>
      </c>
      <c r="AN3" s="1">
        <v>29</v>
      </c>
      <c r="AO3" s="1">
        <v>29</v>
      </c>
      <c r="AP3" s="1">
        <v>29</v>
      </c>
      <c r="AQ3" s="1">
        <v>29</v>
      </c>
      <c r="AR3" s="1">
        <v>29</v>
      </c>
      <c r="AS3" s="1">
        <v>29</v>
      </c>
      <c r="AT3" s="1">
        <v>29</v>
      </c>
      <c r="AU3" s="1">
        <v>29</v>
      </c>
      <c r="AV3" s="1">
        <v>29</v>
      </c>
      <c r="AW3" s="1">
        <v>29</v>
      </c>
      <c r="AX3" s="1">
        <v>29</v>
      </c>
      <c r="AY3" s="1">
        <v>29</v>
      </c>
      <c r="AZ3" s="1">
        <v>29</v>
      </c>
      <c r="BA3" s="1">
        <v>29</v>
      </c>
      <c r="BB3" s="1">
        <v>29</v>
      </c>
      <c r="BC3" s="1">
        <v>29</v>
      </c>
      <c r="BD3" s="1">
        <v>29</v>
      </c>
      <c r="BE3" s="1">
        <v>29</v>
      </c>
      <c r="BF3" s="1">
        <v>29</v>
      </c>
      <c r="BG3" s="1">
        <v>29</v>
      </c>
      <c r="BH3" s="1">
        <v>29</v>
      </c>
      <c r="BI3" s="1">
        <v>29</v>
      </c>
      <c r="BJ3" s="1">
        <v>29</v>
      </c>
      <c r="BK3" s="1">
        <v>29</v>
      </c>
      <c r="BL3" s="1">
        <v>29</v>
      </c>
      <c r="BM3" s="1">
        <v>29</v>
      </c>
      <c r="BN3" s="1">
        <v>29</v>
      </c>
      <c r="BO3" s="1">
        <v>29</v>
      </c>
      <c r="BP3" s="1">
        <v>29</v>
      </c>
      <c r="BQ3" s="1">
        <v>29</v>
      </c>
      <c r="BR3" s="1">
        <v>29</v>
      </c>
      <c r="BS3" s="1">
        <v>29</v>
      </c>
      <c r="BT3" s="1">
        <v>29</v>
      </c>
      <c r="BU3" s="1">
        <v>29</v>
      </c>
      <c r="BV3" s="1">
        <v>29</v>
      </c>
      <c r="BW3" s="1">
        <v>29</v>
      </c>
      <c r="BX3" s="1">
        <v>29</v>
      </c>
      <c r="BY3" s="1">
        <v>29</v>
      </c>
      <c r="BZ3" s="1">
        <v>29</v>
      </c>
      <c r="CA3" s="1">
        <v>29</v>
      </c>
      <c r="CB3" s="1">
        <v>29</v>
      </c>
      <c r="CC3" s="1">
        <v>29</v>
      </c>
      <c r="CD3" s="1">
        <v>29</v>
      </c>
      <c r="CE3" s="1">
        <v>29</v>
      </c>
      <c r="CF3" s="1">
        <v>29</v>
      </c>
      <c r="CG3" s="1">
        <v>29</v>
      </c>
      <c r="CH3" s="1">
        <v>29</v>
      </c>
      <c r="CI3" s="1">
        <v>29</v>
      </c>
      <c r="CJ3" s="1">
        <v>29</v>
      </c>
      <c r="CK3" s="1">
        <v>29</v>
      </c>
      <c r="CL3" s="1" t="s">
        <v>74</v>
      </c>
      <c r="CM3" s="1" t="s">
        <v>74</v>
      </c>
      <c r="CN3" s="1" t="s">
        <v>74</v>
      </c>
      <c r="CO3" s="1">
        <v>29</v>
      </c>
      <c r="CP3" s="1">
        <v>29</v>
      </c>
      <c r="CQ3" s="1">
        <v>29</v>
      </c>
      <c r="CR3" s="1">
        <v>29</v>
      </c>
      <c r="CS3" s="1">
        <v>29</v>
      </c>
      <c r="CT3" s="1" t="s">
        <v>77</v>
      </c>
      <c r="CU3" s="1" t="s">
        <v>77</v>
      </c>
      <c r="CV3" s="1" t="s">
        <v>77</v>
      </c>
      <c r="CW3" s="1" t="s">
        <v>77</v>
      </c>
      <c r="CX3" s="1">
        <v>29</v>
      </c>
      <c r="CY3" s="1">
        <v>29</v>
      </c>
      <c r="CZ3" s="1">
        <v>29</v>
      </c>
      <c r="DA3" s="1">
        <v>29</v>
      </c>
      <c r="DB3" s="1">
        <v>29</v>
      </c>
      <c r="DC3" s="1">
        <v>60</v>
      </c>
      <c r="DD3" s="1">
        <v>29</v>
      </c>
      <c r="DE3" s="1">
        <v>29</v>
      </c>
      <c r="DF3" s="1">
        <v>29</v>
      </c>
      <c r="DG3" s="1">
        <v>29</v>
      </c>
      <c r="DH3" s="1">
        <v>29</v>
      </c>
      <c r="DI3" s="1">
        <v>29</v>
      </c>
      <c r="DJ3" s="1">
        <v>29</v>
      </c>
      <c r="DK3" s="1">
        <v>29</v>
      </c>
      <c r="DL3" s="1">
        <v>29</v>
      </c>
      <c r="DM3" s="1">
        <v>29</v>
      </c>
      <c r="DN3" s="1">
        <v>29.99</v>
      </c>
      <c r="DO3" s="1">
        <v>29</v>
      </c>
      <c r="DP3" s="1">
        <v>29</v>
      </c>
      <c r="DQ3" s="1">
        <v>29</v>
      </c>
      <c r="DR3" s="1">
        <v>29</v>
      </c>
      <c r="DS3" s="1">
        <v>29</v>
      </c>
      <c r="DT3" s="1">
        <v>29</v>
      </c>
      <c r="DU3" s="1">
        <v>29</v>
      </c>
      <c r="DV3" s="1">
        <v>1</v>
      </c>
      <c r="DW3" s="1">
        <v>50</v>
      </c>
      <c r="DX3" s="1">
        <v>29</v>
      </c>
      <c r="DY3" s="1">
        <v>29</v>
      </c>
      <c r="DZ3" s="1">
        <v>29</v>
      </c>
      <c r="EA3" s="1">
        <v>29</v>
      </c>
      <c r="EB3" s="1">
        <v>29</v>
      </c>
      <c r="EC3" s="1">
        <v>29</v>
      </c>
      <c r="ED3" s="1">
        <v>29</v>
      </c>
      <c r="EE3" s="1">
        <v>29</v>
      </c>
      <c r="EF3" s="1">
        <v>29</v>
      </c>
      <c r="EG3" s="1">
        <v>29</v>
      </c>
      <c r="EH3" s="1">
        <v>29</v>
      </c>
      <c r="EI3" s="1">
        <v>29</v>
      </c>
      <c r="EJ3" s="1">
        <v>29</v>
      </c>
      <c r="EK3" s="1">
        <v>29</v>
      </c>
      <c r="EL3" s="1" t="s">
        <v>89</v>
      </c>
      <c r="EM3" s="1" t="s">
        <v>89</v>
      </c>
      <c r="EN3" s="1">
        <v>2</v>
      </c>
      <c r="EO3" s="1">
        <v>2</v>
      </c>
      <c r="EP3" s="1">
        <v>29</v>
      </c>
      <c r="EQ3" s="1">
        <v>29</v>
      </c>
      <c r="ER3" s="1">
        <v>29</v>
      </c>
      <c r="ES3" s="1">
        <v>29</v>
      </c>
      <c r="ET3" s="1">
        <v>29</v>
      </c>
      <c r="EU3" s="1">
        <v>29</v>
      </c>
      <c r="EV3" s="1">
        <v>29</v>
      </c>
      <c r="EW3" s="1">
        <v>29</v>
      </c>
      <c r="EX3" s="1">
        <v>29</v>
      </c>
      <c r="EY3" s="1">
        <v>29</v>
      </c>
      <c r="EZ3" s="1">
        <v>29</v>
      </c>
      <c r="FA3" s="1">
        <v>29</v>
      </c>
      <c r="FB3" s="1">
        <v>29</v>
      </c>
      <c r="FC3" s="1">
        <v>30</v>
      </c>
      <c r="FD3" s="1">
        <v>30</v>
      </c>
      <c r="FE3" s="1">
        <v>30</v>
      </c>
      <c r="FF3" s="1">
        <v>29</v>
      </c>
      <c r="FG3" s="1">
        <v>29</v>
      </c>
      <c r="FH3" s="1">
        <v>29</v>
      </c>
      <c r="FI3" s="1">
        <v>29</v>
      </c>
      <c r="FJ3" s="1">
        <v>29</v>
      </c>
      <c r="FK3" s="1">
        <v>29</v>
      </c>
      <c r="FL3" s="1">
        <v>29</v>
      </c>
      <c r="FM3" s="1">
        <v>29</v>
      </c>
      <c r="FN3" s="1">
        <v>29</v>
      </c>
      <c r="FO3" s="1">
        <v>29</v>
      </c>
      <c r="FP3" s="1">
        <v>29</v>
      </c>
      <c r="FQ3" s="1">
        <v>29</v>
      </c>
      <c r="FR3" s="1">
        <v>0.01</v>
      </c>
      <c r="FS3" s="1">
        <v>0.01</v>
      </c>
      <c r="FT3" s="1">
        <v>0</v>
      </c>
      <c r="FU3" s="1">
        <v>0.01</v>
      </c>
      <c r="FV3" s="1">
        <v>29</v>
      </c>
      <c r="FW3" s="1">
        <v>29</v>
      </c>
      <c r="FX3" s="1">
        <v>29</v>
      </c>
      <c r="FY3" s="1">
        <v>29</v>
      </c>
      <c r="FZ3" s="1">
        <v>30</v>
      </c>
      <c r="GA3" s="1">
        <v>30</v>
      </c>
      <c r="GB3" s="1">
        <v>30</v>
      </c>
      <c r="GC3" s="1">
        <v>30</v>
      </c>
      <c r="GD3" s="1">
        <v>22</v>
      </c>
      <c r="GE3" s="1">
        <v>29</v>
      </c>
      <c r="GF3" s="1">
        <v>29</v>
      </c>
      <c r="GG3" s="1">
        <v>29</v>
      </c>
      <c r="GH3" s="1">
        <v>59.99</v>
      </c>
      <c r="GI3" s="1">
        <v>29</v>
      </c>
      <c r="GJ3" s="1">
        <v>29</v>
      </c>
      <c r="GK3" s="1">
        <v>29</v>
      </c>
      <c r="GL3" s="1">
        <v>29</v>
      </c>
      <c r="GM3" s="1">
        <v>29</v>
      </c>
      <c r="GN3" s="1">
        <v>29</v>
      </c>
      <c r="GO3" s="1">
        <v>29</v>
      </c>
      <c r="GP3" s="1">
        <v>29</v>
      </c>
      <c r="GQ3" s="1">
        <v>29</v>
      </c>
      <c r="GR3" s="1">
        <v>29</v>
      </c>
      <c r="GS3" s="1">
        <v>29</v>
      </c>
      <c r="GT3" s="1">
        <v>29</v>
      </c>
      <c r="GU3" s="1">
        <v>29</v>
      </c>
      <c r="GV3" s="1">
        <v>29</v>
      </c>
      <c r="GW3" s="1">
        <v>29</v>
      </c>
      <c r="GX3" s="1">
        <v>29</v>
      </c>
      <c r="GY3" s="1">
        <v>29</v>
      </c>
      <c r="GZ3" s="1">
        <v>29</v>
      </c>
      <c r="HA3" s="1">
        <v>29</v>
      </c>
      <c r="HB3" s="1">
        <v>29</v>
      </c>
      <c r="HC3" s="1">
        <v>1</v>
      </c>
      <c r="HD3" s="1">
        <v>1</v>
      </c>
      <c r="HE3" s="1">
        <v>1</v>
      </c>
      <c r="HF3" s="1">
        <v>0.01</v>
      </c>
      <c r="HG3" s="1">
        <v>0.01</v>
      </c>
      <c r="HH3" s="1">
        <v>29</v>
      </c>
      <c r="HI3" s="1">
        <v>0.01</v>
      </c>
      <c r="HJ3" s="1">
        <v>29</v>
      </c>
      <c r="HK3" s="1">
        <v>29</v>
      </c>
      <c r="HL3" s="1">
        <v>29</v>
      </c>
      <c r="HM3" s="1">
        <v>29</v>
      </c>
      <c r="HN3" s="1">
        <v>29</v>
      </c>
      <c r="HO3" s="1">
        <v>29</v>
      </c>
      <c r="HP3" s="1">
        <v>29</v>
      </c>
      <c r="HQ3" s="1">
        <v>29</v>
      </c>
      <c r="HR3" s="1">
        <v>29</v>
      </c>
      <c r="HS3" s="1">
        <v>29</v>
      </c>
      <c r="HT3" s="1">
        <v>29</v>
      </c>
      <c r="HU3" s="1">
        <v>29</v>
      </c>
      <c r="HV3" s="1">
        <v>29</v>
      </c>
      <c r="HW3" s="1">
        <v>29</v>
      </c>
      <c r="HX3" s="1">
        <v>29</v>
      </c>
      <c r="HY3" s="1">
        <v>29</v>
      </c>
      <c r="HZ3" s="1">
        <v>30</v>
      </c>
      <c r="IA3" s="1">
        <v>30</v>
      </c>
      <c r="IB3" s="1">
        <v>30</v>
      </c>
      <c r="IC3" s="1">
        <v>30</v>
      </c>
      <c r="ID3" s="1">
        <v>29</v>
      </c>
      <c r="IE3" s="1">
        <v>29</v>
      </c>
      <c r="IF3" s="1">
        <v>29</v>
      </c>
      <c r="IG3" s="1">
        <v>29</v>
      </c>
      <c r="IH3" s="1">
        <v>30</v>
      </c>
      <c r="II3" s="1">
        <v>29</v>
      </c>
      <c r="IJ3" s="1">
        <v>29</v>
      </c>
      <c r="IK3" s="1">
        <v>29</v>
      </c>
      <c r="IL3" s="1">
        <v>30</v>
      </c>
      <c r="IM3" s="1">
        <v>30</v>
      </c>
      <c r="IN3" s="1">
        <v>30</v>
      </c>
      <c r="IO3" s="1">
        <v>30</v>
      </c>
      <c r="IP3" s="1">
        <v>29</v>
      </c>
      <c r="IQ3" s="1">
        <v>29</v>
      </c>
      <c r="IR3" s="1">
        <v>29</v>
      </c>
      <c r="IS3" s="1">
        <v>29</v>
      </c>
      <c r="IT3" s="1">
        <v>29</v>
      </c>
      <c r="IU3" s="1">
        <v>30</v>
      </c>
      <c r="IV3" s="1">
        <v>30</v>
      </c>
      <c r="IW3" s="1">
        <v>30</v>
      </c>
      <c r="IX3" s="1">
        <v>29</v>
      </c>
      <c r="IY3" s="1">
        <v>29</v>
      </c>
      <c r="IZ3" s="1">
        <v>29</v>
      </c>
      <c r="JA3" s="1">
        <v>29</v>
      </c>
      <c r="JB3" s="1">
        <v>29</v>
      </c>
      <c r="JC3" s="1">
        <v>29</v>
      </c>
      <c r="JD3" s="1">
        <v>29</v>
      </c>
      <c r="JE3" s="1">
        <v>29</v>
      </c>
      <c r="JF3" s="1">
        <v>29</v>
      </c>
      <c r="JG3" s="1">
        <v>29</v>
      </c>
      <c r="JH3" s="1">
        <v>29</v>
      </c>
      <c r="JI3" s="1">
        <v>29</v>
      </c>
      <c r="JJ3" s="1">
        <v>29</v>
      </c>
      <c r="JK3" s="1">
        <v>29</v>
      </c>
      <c r="JL3" s="1">
        <v>29</v>
      </c>
      <c r="JM3" s="1">
        <v>29</v>
      </c>
      <c r="JN3" s="1">
        <v>29</v>
      </c>
      <c r="JO3" s="1">
        <v>29</v>
      </c>
      <c r="JP3" s="1">
        <v>29</v>
      </c>
      <c r="JQ3" s="1">
        <v>29</v>
      </c>
      <c r="JR3" s="1">
        <v>29</v>
      </c>
      <c r="JS3" s="1">
        <v>29</v>
      </c>
      <c r="JT3" s="1">
        <v>29</v>
      </c>
      <c r="JU3" s="1">
        <v>29</v>
      </c>
      <c r="JV3" s="1">
        <v>29</v>
      </c>
      <c r="JW3" s="1">
        <v>29</v>
      </c>
      <c r="JX3" s="1">
        <v>29</v>
      </c>
      <c r="JY3" s="1">
        <v>29</v>
      </c>
      <c r="JZ3" s="1">
        <v>29</v>
      </c>
      <c r="KA3" s="1">
        <v>29</v>
      </c>
      <c r="KB3" s="1">
        <v>29</v>
      </c>
      <c r="KC3" s="1">
        <v>29</v>
      </c>
      <c r="KD3" s="1">
        <v>29</v>
      </c>
      <c r="KE3" s="1">
        <v>29</v>
      </c>
      <c r="KF3" s="1">
        <v>29</v>
      </c>
      <c r="KG3" s="1">
        <v>29</v>
      </c>
      <c r="KH3" s="1">
        <v>28</v>
      </c>
      <c r="KI3" s="1">
        <v>29</v>
      </c>
      <c r="KJ3" s="1">
        <v>29</v>
      </c>
      <c r="KK3" s="1">
        <v>29</v>
      </c>
      <c r="KL3" s="1">
        <v>29</v>
      </c>
      <c r="KM3" s="1">
        <v>29</v>
      </c>
      <c r="KN3" s="1">
        <v>29</v>
      </c>
      <c r="KO3" s="1">
        <v>29</v>
      </c>
      <c r="KP3" s="1">
        <v>29</v>
      </c>
      <c r="KQ3" s="1">
        <v>29</v>
      </c>
      <c r="KR3" s="1">
        <v>29</v>
      </c>
      <c r="KS3" s="1">
        <v>29</v>
      </c>
      <c r="KT3" s="1">
        <v>29</v>
      </c>
      <c r="KU3" s="1">
        <v>29</v>
      </c>
      <c r="KV3" s="1">
        <v>29</v>
      </c>
      <c r="KW3" s="1">
        <v>29</v>
      </c>
      <c r="KX3" s="1">
        <v>30</v>
      </c>
      <c r="KY3" s="1">
        <v>30</v>
      </c>
      <c r="KZ3" s="1">
        <v>30</v>
      </c>
      <c r="LA3" s="1">
        <v>30</v>
      </c>
      <c r="LB3" s="1">
        <v>29</v>
      </c>
      <c r="LC3" s="1">
        <v>29</v>
      </c>
      <c r="LD3" s="1">
        <v>29</v>
      </c>
      <c r="LE3" s="1">
        <v>29</v>
      </c>
      <c r="LF3" s="1">
        <v>30</v>
      </c>
      <c r="LG3" s="1">
        <v>30</v>
      </c>
      <c r="LH3" s="1">
        <v>30</v>
      </c>
      <c r="LI3" s="1">
        <v>30</v>
      </c>
      <c r="LJ3" s="1">
        <v>29</v>
      </c>
      <c r="LK3" s="1">
        <v>29</v>
      </c>
      <c r="LL3" s="1">
        <v>29</v>
      </c>
      <c r="LM3" s="1">
        <v>29</v>
      </c>
      <c r="LN3" s="1">
        <v>29</v>
      </c>
      <c r="LO3" s="1">
        <v>29</v>
      </c>
      <c r="LP3" s="1">
        <v>29</v>
      </c>
      <c r="LQ3" s="1">
        <v>29</v>
      </c>
      <c r="LR3" s="1">
        <v>30</v>
      </c>
      <c r="LS3" s="1">
        <v>30</v>
      </c>
      <c r="LT3" s="1">
        <v>30</v>
      </c>
      <c r="LU3" s="1">
        <v>30</v>
      </c>
      <c r="LV3" s="1">
        <v>29</v>
      </c>
      <c r="LW3" s="1">
        <v>29</v>
      </c>
      <c r="LX3" s="1">
        <v>29</v>
      </c>
      <c r="LY3" s="1">
        <v>29</v>
      </c>
      <c r="LZ3" s="1">
        <v>29</v>
      </c>
      <c r="MA3" s="1">
        <v>29</v>
      </c>
      <c r="MB3" s="1">
        <v>29</v>
      </c>
      <c r="MC3" s="1">
        <v>29</v>
      </c>
      <c r="MD3" s="1">
        <v>29</v>
      </c>
      <c r="ME3" s="1">
        <v>29</v>
      </c>
      <c r="MF3" s="1">
        <v>29</v>
      </c>
      <c r="MG3" s="1">
        <v>29</v>
      </c>
      <c r="MH3" s="1">
        <v>29</v>
      </c>
      <c r="MI3" s="1">
        <v>29</v>
      </c>
      <c r="MJ3" s="1">
        <v>29</v>
      </c>
      <c r="MK3" s="1">
        <v>29</v>
      </c>
      <c r="ML3" s="1">
        <v>29</v>
      </c>
      <c r="MM3" s="1">
        <v>29</v>
      </c>
      <c r="MN3" s="1">
        <v>29</v>
      </c>
      <c r="MO3" s="1">
        <v>29</v>
      </c>
      <c r="MP3" s="1">
        <v>29</v>
      </c>
      <c r="MQ3" s="1">
        <v>29</v>
      </c>
      <c r="MR3" s="1">
        <v>29</v>
      </c>
      <c r="MS3" s="1">
        <v>29</v>
      </c>
      <c r="MT3" s="1">
        <v>29</v>
      </c>
      <c r="MU3" s="1">
        <v>29</v>
      </c>
      <c r="MV3" s="1">
        <v>29</v>
      </c>
      <c r="MW3" s="1">
        <v>29</v>
      </c>
      <c r="MX3" s="1">
        <v>29</v>
      </c>
      <c r="MY3" s="1">
        <v>29</v>
      </c>
      <c r="MZ3" s="1">
        <v>29</v>
      </c>
      <c r="NA3" s="1">
        <v>29</v>
      </c>
      <c r="NB3" s="1">
        <v>29</v>
      </c>
      <c r="NC3" s="1">
        <v>29</v>
      </c>
      <c r="ND3" s="1">
        <v>29</v>
      </c>
      <c r="NE3" s="1">
        <v>29</v>
      </c>
      <c r="NF3" s="1">
        <v>29</v>
      </c>
      <c r="NG3" s="1">
        <v>29</v>
      </c>
      <c r="NH3" s="1">
        <v>29</v>
      </c>
      <c r="NI3" s="1">
        <v>29</v>
      </c>
      <c r="NJ3" s="1">
        <v>29</v>
      </c>
      <c r="NK3" s="1">
        <v>29</v>
      </c>
      <c r="NL3" s="1">
        <v>29</v>
      </c>
      <c r="NM3" s="1">
        <v>29</v>
      </c>
      <c r="NN3" s="1">
        <v>29</v>
      </c>
      <c r="NO3" s="1">
        <v>29</v>
      </c>
      <c r="NP3" s="1">
        <v>29</v>
      </c>
      <c r="NQ3" s="1">
        <v>29</v>
      </c>
      <c r="NR3" s="1">
        <v>29</v>
      </c>
      <c r="NS3" s="1">
        <v>29</v>
      </c>
      <c r="NT3" s="1">
        <v>29</v>
      </c>
      <c r="NU3" s="1">
        <v>45</v>
      </c>
    </row>
    <row r="4" spans="1:385">
      <c r="A4" s="2" t="s">
        <v>20</v>
      </c>
      <c r="B4" s="1" t="s">
        <v>14</v>
      </c>
      <c r="C4" s="1" t="s">
        <v>14</v>
      </c>
      <c r="D4" s="1" t="s">
        <v>14</v>
      </c>
      <c r="E4" s="1" t="s">
        <v>14</v>
      </c>
      <c r="F4" s="1" t="s">
        <v>14</v>
      </c>
      <c r="G4" s="1" t="s">
        <v>14</v>
      </c>
      <c r="H4" s="1" t="s">
        <v>14</v>
      </c>
      <c r="I4" s="1" t="s">
        <v>14</v>
      </c>
      <c r="J4" s="1" t="s">
        <v>14</v>
      </c>
      <c r="K4" s="1" t="s">
        <v>14</v>
      </c>
      <c r="L4" s="1" t="s">
        <v>14</v>
      </c>
      <c r="M4" s="1" t="s">
        <v>14</v>
      </c>
      <c r="N4" s="1" t="s">
        <v>14</v>
      </c>
      <c r="O4" s="1" t="s">
        <v>14</v>
      </c>
      <c r="P4" s="1" t="s">
        <v>14</v>
      </c>
      <c r="Q4" s="1" t="s">
        <v>44</v>
      </c>
      <c r="R4" s="1" t="s">
        <v>14</v>
      </c>
      <c r="S4" s="1" t="s">
        <v>14</v>
      </c>
      <c r="T4" s="1" t="s">
        <v>14</v>
      </c>
      <c r="U4" s="1" t="s">
        <v>14</v>
      </c>
      <c r="V4" s="1" t="s">
        <v>14</v>
      </c>
      <c r="W4" s="1" t="s">
        <v>14</v>
      </c>
      <c r="X4" s="1" t="s">
        <v>14</v>
      </c>
      <c r="Y4" s="1" t="s">
        <v>14</v>
      </c>
      <c r="Z4" s="1" t="s">
        <v>14</v>
      </c>
      <c r="AA4" s="1" t="s">
        <v>14</v>
      </c>
      <c r="AB4" s="1" t="s">
        <v>14</v>
      </c>
      <c r="AC4" s="1" t="s">
        <v>14</v>
      </c>
      <c r="AD4" s="1" t="s">
        <v>14</v>
      </c>
      <c r="AE4" s="1" t="s">
        <v>14</v>
      </c>
      <c r="AF4" s="1" t="s">
        <v>14</v>
      </c>
      <c r="AG4" s="1" t="s">
        <v>14</v>
      </c>
      <c r="AH4" s="1" t="s">
        <v>14</v>
      </c>
      <c r="AI4" s="1" t="s">
        <v>14</v>
      </c>
      <c r="AJ4" s="1" t="s">
        <v>14</v>
      </c>
      <c r="AK4" s="1" t="s">
        <v>14</v>
      </c>
      <c r="AL4" s="1" t="s">
        <v>14</v>
      </c>
      <c r="AM4" s="1" t="s">
        <v>14</v>
      </c>
      <c r="AN4" s="1" t="s">
        <v>14</v>
      </c>
      <c r="AO4" s="1" t="s">
        <v>14</v>
      </c>
      <c r="AP4" s="1" t="s">
        <v>14</v>
      </c>
      <c r="AQ4" s="1" t="s">
        <v>44</v>
      </c>
      <c r="AR4" s="1" t="s">
        <v>14</v>
      </c>
      <c r="AS4" s="1" t="s">
        <v>44</v>
      </c>
      <c r="AT4" s="1" t="s">
        <v>14</v>
      </c>
      <c r="AU4" s="1" t="s">
        <v>14</v>
      </c>
      <c r="AV4" s="1" t="s">
        <v>14</v>
      </c>
      <c r="AW4" s="1" t="s">
        <v>14</v>
      </c>
      <c r="AX4" s="1" t="s">
        <v>14</v>
      </c>
      <c r="AY4" s="1" t="s">
        <v>14</v>
      </c>
      <c r="AZ4" s="1" t="s">
        <v>14</v>
      </c>
      <c r="BA4" s="1" t="s">
        <v>14</v>
      </c>
      <c r="BB4" s="1" t="s">
        <v>14</v>
      </c>
      <c r="BC4" s="1" t="s">
        <v>14</v>
      </c>
      <c r="BD4" s="1" t="s">
        <v>14</v>
      </c>
      <c r="BE4" s="1" t="s">
        <v>14</v>
      </c>
      <c r="BF4" s="1" t="s">
        <v>14</v>
      </c>
      <c r="BG4" s="1" t="s">
        <v>14</v>
      </c>
      <c r="BH4" s="1" t="s">
        <v>14</v>
      </c>
      <c r="BI4" s="1" t="s">
        <v>14</v>
      </c>
      <c r="BJ4" s="1" t="s">
        <v>14</v>
      </c>
      <c r="BK4" s="1" t="s">
        <v>14</v>
      </c>
      <c r="BL4" s="1" t="s">
        <v>14</v>
      </c>
      <c r="BM4" s="1" t="s">
        <v>14</v>
      </c>
      <c r="BN4" s="1" t="s">
        <v>14</v>
      </c>
      <c r="BO4" s="1" t="s">
        <v>14</v>
      </c>
      <c r="BP4" s="1" t="s">
        <v>14</v>
      </c>
      <c r="BQ4" s="1" t="s">
        <v>14</v>
      </c>
      <c r="BR4" s="1" t="s">
        <v>14</v>
      </c>
      <c r="BS4" s="1" t="s">
        <v>14</v>
      </c>
      <c r="BT4" s="1" t="s">
        <v>14</v>
      </c>
      <c r="BU4" s="1" t="s">
        <v>14</v>
      </c>
      <c r="BV4" s="1" t="s">
        <v>14</v>
      </c>
      <c r="BW4" s="1" t="s">
        <v>14</v>
      </c>
      <c r="BX4" s="1" t="s">
        <v>14</v>
      </c>
      <c r="BY4" s="1" t="s">
        <v>14</v>
      </c>
      <c r="BZ4" s="1" t="s">
        <v>14</v>
      </c>
      <c r="CA4" s="1" t="s">
        <v>14</v>
      </c>
      <c r="CB4" s="1" t="s">
        <v>14</v>
      </c>
      <c r="CC4" s="1" t="s">
        <v>14</v>
      </c>
      <c r="CD4" s="1" t="s">
        <v>14</v>
      </c>
      <c r="CE4" s="1" t="s">
        <v>14</v>
      </c>
      <c r="CF4" s="1" t="s">
        <v>14</v>
      </c>
      <c r="CG4" s="1" t="s">
        <v>14</v>
      </c>
      <c r="CH4" s="1" t="s">
        <v>14</v>
      </c>
      <c r="CI4" s="1" t="s">
        <v>14</v>
      </c>
      <c r="CJ4" s="1" t="s">
        <v>14</v>
      </c>
      <c r="CK4" s="1" t="s">
        <v>14</v>
      </c>
      <c r="CL4" s="1" t="s">
        <v>14</v>
      </c>
      <c r="CM4" s="1" t="s">
        <v>14</v>
      </c>
      <c r="CN4" s="1" t="s">
        <v>14</v>
      </c>
      <c r="CO4" s="1" t="s">
        <v>14</v>
      </c>
      <c r="CP4" s="1" t="s">
        <v>14</v>
      </c>
      <c r="CQ4" s="1" t="s">
        <v>14</v>
      </c>
      <c r="CR4" s="1" t="s">
        <v>14</v>
      </c>
      <c r="CS4" s="1" t="s">
        <v>14</v>
      </c>
      <c r="CT4" s="1" t="s">
        <v>14</v>
      </c>
      <c r="CU4" s="1" t="s">
        <v>14</v>
      </c>
      <c r="CV4" s="1" t="s">
        <v>14</v>
      </c>
      <c r="CW4" s="1" t="s">
        <v>14</v>
      </c>
      <c r="CX4" s="1" t="s">
        <v>14</v>
      </c>
      <c r="CY4" s="1" t="s">
        <v>14</v>
      </c>
      <c r="CZ4" s="1" t="s">
        <v>14</v>
      </c>
      <c r="DA4" s="1" t="s">
        <v>14</v>
      </c>
      <c r="DB4" s="1" t="s">
        <v>14</v>
      </c>
      <c r="DC4" s="1" t="s">
        <v>14</v>
      </c>
      <c r="DD4" s="1" t="s">
        <v>14</v>
      </c>
      <c r="DE4" s="1" t="s">
        <v>14</v>
      </c>
      <c r="DF4" s="1" t="s">
        <v>14</v>
      </c>
      <c r="DG4" s="1" t="s">
        <v>14</v>
      </c>
      <c r="DH4" s="1" t="s">
        <v>14</v>
      </c>
      <c r="DI4" s="1" t="s">
        <v>14</v>
      </c>
      <c r="DJ4" s="1" t="s">
        <v>14</v>
      </c>
      <c r="DK4" s="1" t="s">
        <v>14</v>
      </c>
      <c r="DL4" s="1" t="s">
        <v>14</v>
      </c>
      <c r="DM4" s="1" t="s">
        <v>14</v>
      </c>
      <c r="DN4" s="1" t="s">
        <v>14</v>
      </c>
      <c r="DO4" s="1" t="s">
        <v>14</v>
      </c>
      <c r="DP4" s="1" t="s">
        <v>14</v>
      </c>
      <c r="DQ4" s="1" t="s">
        <v>14</v>
      </c>
      <c r="DR4" s="1" t="s">
        <v>14</v>
      </c>
      <c r="DS4" s="1" t="s">
        <v>14</v>
      </c>
      <c r="DT4" s="1" t="s">
        <v>14</v>
      </c>
      <c r="DU4" s="1" t="s">
        <v>14</v>
      </c>
      <c r="DV4" s="1" t="s">
        <v>14</v>
      </c>
      <c r="DW4" s="1" t="s">
        <v>14</v>
      </c>
      <c r="DX4" s="1" t="s">
        <v>14</v>
      </c>
      <c r="DY4" s="1" t="s">
        <v>14</v>
      </c>
      <c r="DZ4" s="1" t="s">
        <v>14</v>
      </c>
      <c r="EA4" s="1" t="s">
        <v>14</v>
      </c>
      <c r="EB4" s="1" t="s">
        <v>14</v>
      </c>
      <c r="EC4" s="1" t="s">
        <v>14</v>
      </c>
      <c r="ED4" s="1" t="s">
        <v>14</v>
      </c>
      <c r="EE4" s="1" t="s">
        <v>14</v>
      </c>
      <c r="EF4" s="1" t="s">
        <v>14</v>
      </c>
      <c r="EG4" s="1" t="s">
        <v>14</v>
      </c>
      <c r="EH4" s="1" t="s">
        <v>14</v>
      </c>
      <c r="EI4" s="1" t="s">
        <v>14</v>
      </c>
      <c r="EJ4" s="1" t="s">
        <v>14</v>
      </c>
      <c r="EK4" s="1" t="s">
        <v>14</v>
      </c>
      <c r="EL4" s="1" t="s">
        <v>14</v>
      </c>
      <c r="EM4" s="1" t="s">
        <v>44</v>
      </c>
      <c r="EN4" s="1" t="s">
        <v>44</v>
      </c>
      <c r="EO4" s="1" t="s">
        <v>44</v>
      </c>
      <c r="EP4" s="1" t="s">
        <v>14</v>
      </c>
      <c r="EQ4" s="1" t="s">
        <v>14</v>
      </c>
      <c r="ER4" s="1" t="s">
        <v>14</v>
      </c>
      <c r="ES4" s="1" t="s">
        <v>14</v>
      </c>
      <c r="ET4" s="1" t="s">
        <v>14</v>
      </c>
      <c r="EU4" s="1" t="s">
        <v>14</v>
      </c>
      <c r="EV4" s="1" t="s">
        <v>14</v>
      </c>
      <c r="EW4" s="1" t="s">
        <v>14</v>
      </c>
      <c r="EX4" s="1" t="s">
        <v>14</v>
      </c>
      <c r="EY4" s="1" t="s">
        <v>14</v>
      </c>
      <c r="EZ4" s="1" t="s">
        <v>14</v>
      </c>
      <c r="FA4" s="1" t="s">
        <v>14</v>
      </c>
      <c r="FB4" s="1" t="s">
        <v>14</v>
      </c>
      <c r="FC4" s="1" t="s">
        <v>14</v>
      </c>
      <c r="FD4" s="1" t="s">
        <v>14</v>
      </c>
      <c r="FE4" s="1" t="s">
        <v>14</v>
      </c>
      <c r="FF4" s="1" t="s">
        <v>14</v>
      </c>
      <c r="FG4" s="1" t="s">
        <v>14</v>
      </c>
      <c r="FH4" s="1" t="s">
        <v>14</v>
      </c>
      <c r="FI4" s="1" t="s">
        <v>14</v>
      </c>
      <c r="FJ4" s="1" t="s">
        <v>14</v>
      </c>
      <c r="FK4" s="1" t="s">
        <v>14</v>
      </c>
      <c r="FL4" s="1" t="s">
        <v>14</v>
      </c>
      <c r="FM4" s="1" t="s">
        <v>14</v>
      </c>
      <c r="FN4" s="1" t="s">
        <v>14</v>
      </c>
      <c r="FO4" s="1" t="s">
        <v>14</v>
      </c>
      <c r="FP4" s="1" t="s">
        <v>14</v>
      </c>
      <c r="FQ4" s="1" t="s">
        <v>14</v>
      </c>
      <c r="FR4" s="1" t="s">
        <v>14</v>
      </c>
      <c r="FS4" s="1" t="s">
        <v>14</v>
      </c>
      <c r="FT4" s="1" t="s">
        <v>14</v>
      </c>
      <c r="FU4" s="1" t="s">
        <v>14</v>
      </c>
      <c r="FV4" s="1" t="s">
        <v>14</v>
      </c>
      <c r="FW4" s="1" t="s">
        <v>14</v>
      </c>
      <c r="FX4" s="1" t="s">
        <v>14</v>
      </c>
      <c r="FY4" s="1" t="s">
        <v>14</v>
      </c>
      <c r="FZ4" s="1" t="s">
        <v>14</v>
      </c>
      <c r="GA4" s="1" t="s">
        <v>14</v>
      </c>
      <c r="GB4" s="1" t="s">
        <v>14</v>
      </c>
      <c r="GC4" s="1" t="s">
        <v>14</v>
      </c>
      <c r="GD4" s="1" t="s">
        <v>14</v>
      </c>
      <c r="GE4" s="1" t="s">
        <v>14</v>
      </c>
      <c r="GF4" s="1" t="s">
        <v>14</v>
      </c>
      <c r="GG4" s="1" t="s">
        <v>14</v>
      </c>
      <c r="GH4" s="1" t="s">
        <v>14</v>
      </c>
      <c r="GI4" s="1" t="s">
        <v>14</v>
      </c>
      <c r="GJ4" s="1" t="s">
        <v>14</v>
      </c>
      <c r="GK4" s="1" t="s">
        <v>14</v>
      </c>
      <c r="GL4" s="1" t="s">
        <v>14</v>
      </c>
      <c r="GM4" s="1" t="s">
        <v>14</v>
      </c>
      <c r="GN4" s="1" t="s">
        <v>14</v>
      </c>
      <c r="GO4" s="1" t="s">
        <v>14</v>
      </c>
      <c r="GP4" s="1" t="s">
        <v>14</v>
      </c>
      <c r="GQ4" s="1" t="s">
        <v>14</v>
      </c>
      <c r="GR4" s="1" t="s">
        <v>14</v>
      </c>
      <c r="GS4" s="1" t="s">
        <v>14</v>
      </c>
      <c r="GT4" s="1" t="s">
        <v>14</v>
      </c>
      <c r="GU4" s="1" t="s">
        <v>14</v>
      </c>
      <c r="GV4" s="1" t="s">
        <v>44</v>
      </c>
      <c r="GW4" s="1" t="s">
        <v>44</v>
      </c>
      <c r="GX4" s="1" t="s">
        <v>14</v>
      </c>
      <c r="GY4" s="1" t="s">
        <v>14</v>
      </c>
      <c r="GZ4" s="1" t="s">
        <v>14</v>
      </c>
      <c r="HA4" s="1" t="s">
        <v>14</v>
      </c>
      <c r="HB4" s="1" t="s">
        <v>14</v>
      </c>
      <c r="HC4" s="1" t="s">
        <v>14</v>
      </c>
      <c r="HD4" s="1" t="s">
        <v>14</v>
      </c>
      <c r="HE4" s="1" t="s">
        <v>14</v>
      </c>
      <c r="HF4" s="1" t="s">
        <v>14</v>
      </c>
      <c r="HG4" s="1" t="s">
        <v>14</v>
      </c>
      <c r="HH4" s="1" t="s">
        <v>14</v>
      </c>
      <c r="HI4" s="1" t="s">
        <v>14</v>
      </c>
      <c r="HJ4" s="1" t="s">
        <v>14</v>
      </c>
      <c r="HK4" s="1" t="s">
        <v>14</v>
      </c>
      <c r="HL4" s="1" t="s">
        <v>14</v>
      </c>
      <c r="HM4" s="1" t="s">
        <v>14</v>
      </c>
      <c r="HN4" s="1" t="s">
        <v>14</v>
      </c>
      <c r="HO4" s="1" t="s">
        <v>14</v>
      </c>
      <c r="HP4" s="1" t="s">
        <v>14</v>
      </c>
      <c r="HQ4" s="1" t="s">
        <v>14</v>
      </c>
      <c r="HR4" s="1" t="s">
        <v>14</v>
      </c>
      <c r="HS4" s="1" t="s">
        <v>14</v>
      </c>
      <c r="HT4" s="1" t="s">
        <v>14</v>
      </c>
      <c r="HU4" s="1" t="s">
        <v>14</v>
      </c>
      <c r="HV4" s="1" t="s">
        <v>14</v>
      </c>
      <c r="HW4" s="1" t="s">
        <v>14</v>
      </c>
      <c r="HX4" s="1" t="s">
        <v>14</v>
      </c>
      <c r="HY4" s="1" t="s">
        <v>14</v>
      </c>
      <c r="HZ4" s="1" t="s">
        <v>14</v>
      </c>
      <c r="IA4" s="1" t="s">
        <v>14</v>
      </c>
      <c r="IB4" s="1" t="s">
        <v>14</v>
      </c>
      <c r="IC4" s="1" t="s">
        <v>14</v>
      </c>
      <c r="ID4" s="1" t="s">
        <v>14</v>
      </c>
      <c r="IE4" s="1" t="s">
        <v>14</v>
      </c>
      <c r="IF4" s="1" t="s">
        <v>14</v>
      </c>
      <c r="IG4" s="1" t="s">
        <v>14</v>
      </c>
      <c r="IH4" s="1" t="s">
        <v>14</v>
      </c>
      <c r="II4" s="1" t="s">
        <v>14</v>
      </c>
      <c r="IJ4" s="1" t="s">
        <v>14</v>
      </c>
      <c r="IK4" s="1" t="s">
        <v>14</v>
      </c>
      <c r="IL4" s="1" t="s">
        <v>14</v>
      </c>
      <c r="IM4" s="1" t="s">
        <v>14</v>
      </c>
      <c r="IN4" s="1" t="s">
        <v>14</v>
      </c>
      <c r="IO4" s="1" t="s">
        <v>14</v>
      </c>
      <c r="IP4" s="1" t="s">
        <v>14</v>
      </c>
      <c r="IQ4" s="1" t="s">
        <v>14</v>
      </c>
      <c r="IR4" s="1" t="s">
        <v>14</v>
      </c>
      <c r="IS4" s="1" t="s">
        <v>14</v>
      </c>
      <c r="IT4" s="1" t="s">
        <v>14</v>
      </c>
      <c r="IU4" s="1" t="s">
        <v>14</v>
      </c>
      <c r="IV4" s="1" t="s">
        <v>14</v>
      </c>
      <c r="IW4" s="1" t="s">
        <v>14</v>
      </c>
      <c r="IX4" s="1" t="s">
        <v>14</v>
      </c>
      <c r="IY4" s="1" t="s">
        <v>14</v>
      </c>
      <c r="IZ4" s="1" t="s">
        <v>14</v>
      </c>
      <c r="JA4" s="1" t="s">
        <v>14</v>
      </c>
      <c r="JB4" s="1" t="s">
        <v>14</v>
      </c>
      <c r="JC4" s="1" t="s">
        <v>14</v>
      </c>
      <c r="JD4" s="1" t="s">
        <v>14</v>
      </c>
      <c r="JE4" s="1" t="s">
        <v>14</v>
      </c>
      <c r="JF4" s="1" t="s">
        <v>14</v>
      </c>
      <c r="JG4" s="1" t="s">
        <v>14</v>
      </c>
      <c r="JH4" s="1" t="s">
        <v>14</v>
      </c>
      <c r="JI4" s="1" t="s">
        <v>14</v>
      </c>
      <c r="JJ4" s="1" t="s">
        <v>14</v>
      </c>
      <c r="JK4" s="1" t="s">
        <v>14</v>
      </c>
      <c r="JL4" s="1" t="s">
        <v>14</v>
      </c>
      <c r="JM4" s="1" t="s">
        <v>14</v>
      </c>
      <c r="JN4" s="1" t="s">
        <v>14</v>
      </c>
      <c r="JO4" s="1" t="s">
        <v>14</v>
      </c>
      <c r="JP4" s="1" t="s">
        <v>14</v>
      </c>
      <c r="JQ4" s="1" t="s">
        <v>14</v>
      </c>
      <c r="JR4" s="1" t="s">
        <v>14</v>
      </c>
      <c r="JS4" s="1" t="s">
        <v>14</v>
      </c>
      <c r="JT4" s="1" t="s">
        <v>14</v>
      </c>
      <c r="JU4" s="1" t="s">
        <v>14</v>
      </c>
      <c r="JV4" s="1" t="s">
        <v>14</v>
      </c>
      <c r="JW4" s="1" t="s">
        <v>14</v>
      </c>
      <c r="JX4" s="1" t="s">
        <v>14</v>
      </c>
      <c r="JY4" s="1" t="s">
        <v>14</v>
      </c>
      <c r="JZ4" s="1" t="s">
        <v>14</v>
      </c>
      <c r="KA4" s="1" t="s">
        <v>14</v>
      </c>
      <c r="KB4" s="1" t="s">
        <v>14</v>
      </c>
      <c r="KC4" s="1" t="s">
        <v>14</v>
      </c>
      <c r="KD4" s="1" t="s">
        <v>14</v>
      </c>
      <c r="KE4" s="1" t="s">
        <v>14</v>
      </c>
      <c r="KF4" s="1" t="s">
        <v>14</v>
      </c>
      <c r="KG4" s="1" t="s">
        <v>14</v>
      </c>
      <c r="KH4" s="1" t="s">
        <v>14</v>
      </c>
      <c r="KI4" s="1" t="s">
        <v>14</v>
      </c>
      <c r="KJ4" s="1" t="s">
        <v>14</v>
      </c>
      <c r="KK4" s="1" t="s">
        <v>14</v>
      </c>
      <c r="KL4" s="1" t="s">
        <v>14</v>
      </c>
      <c r="KM4" s="1" t="s">
        <v>14</v>
      </c>
      <c r="KN4" s="1" t="s">
        <v>14</v>
      </c>
      <c r="KO4" s="1" t="s">
        <v>14</v>
      </c>
      <c r="KP4" s="1" t="s">
        <v>14</v>
      </c>
      <c r="KQ4" s="1" t="s">
        <v>14</v>
      </c>
      <c r="KR4" s="1" t="s">
        <v>14</v>
      </c>
      <c r="KS4" s="1" t="s">
        <v>14</v>
      </c>
      <c r="KT4" s="1" t="s">
        <v>14</v>
      </c>
      <c r="KU4" s="1" t="s">
        <v>14</v>
      </c>
      <c r="KV4" s="1" t="s">
        <v>14</v>
      </c>
      <c r="KW4" s="1" t="s">
        <v>14</v>
      </c>
      <c r="KX4" s="1" t="s">
        <v>14</v>
      </c>
      <c r="KY4" s="1" t="s">
        <v>14</v>
      </c>
      <c r="KZ4" s="1" t="s">
        <v>14</v>
      </c>
      <c r="LA4" s="1" t="s">
        <v>14</v>
      </c>
      <c r="LB4" s="1" t="s">
        <v>14</v>
      </c>
      <c r="LC4" s="1" t="s">
        <v>14</v>
      </c>
      <c r="LD4" s="1" t="s">
        <v>14</v>
      </c>
      <c r="LE4" s="1" t="s">
        <v>14</v>
      </c>
      <c r="LF4" s="1" t="s">
        <v>14</v>
      </c>
      <c r="LG4" s="1" t="s">
        <v>14</v>
      </c>
      <c r="LH4" s="1" t="s">
        <v>14</v>
      </c>
      <c r="LI4" s="1" t="s">
        <v>14</v>
      </c>
      <c r="LJ4" s="1" t="s">
        <v>14</v>
      </c>
      <c r="LK4" s="1" t="s">
        <v>14</v>
      </c>
      <c r="LL4" s="1" t="s">
        <v>14</v>
      </c>
      <c r="LM4" s="1" t="s">
        <v>14</v>
      </c>
      <c r="LN4" s="1" t="s">
        <v>44</v>
      </c>
      <c r="LO4" s="1" t="s">
        <v>14</v>
      </c>
      <c r="LP4" s="1" t="s">
        <v>14</v>
      </c>
      <c r="LQ4" s="1" t="s">
        <v>14</v>
      </c>
      <c r="LR4" s="1" t="s">
        <v>14</v>
      </c>
      <c r="LS4" s="1" t="s">
        <v>14</v>
      </c>
      <c r="LT4" s="1" t="s">
        <v>14</v>
      </c>
      <c r="LU4" s="1" t="s">
        <v>14</v>
      </c>
      <c r="LV4" s="1" t="s">
        <v>14</v>
      </c>
      <c r="LW4" s="1" t="s">
        <v>14</v>
      </c>
      <c r="LX4" s="1" t="s">
        <v>14</v>
      </c>
      <c r="LY4" s="1" t="s">
        <v>14</v>
      </c>
      <c r="LZ4" s="1" t="s">
        <v>14</v>
      </c>
      <c r="MA4" s="1" t="s">
        <v>14</v>
      </c>
      <c r="MB4" s="1" t="s">
        <v>14</v>
      </c>
      <c r="MC4" s="1" t="s">
        <v>14</v>
      </c>
      <c r="MD4" s="1" t="s">
        <v>14</v>
      </c>
      <c r="ME4" s="1" t="s">
        <v>14</v>
      </c>
      <c r="MF4" s="1" t="s">
        <v>14</v>
      </c>
      <c r="MG4" s="1" t="s">
        <v>14</v>
      </c>
      <c r="MH4" s="1" t="s">
        <v>14</v>
      </c>
      <c r="MI4" s="1" t="s">
        <v>14</v>
      </c>
      <c r="MJ4" s="1" t="s">
        <v>14</v>
      </c>
      <c r="MK4" s="1" t="s">
        <v>14</v>
      </c>
      <c r="ML4" s="1" t="s">
        <v>14</v>
      </c>
      <c r="MM4" s="1" t="s">
        <v>14</v>
      </c>
      <c r="MN4" s="1" t="s">
        <v>14</v>
      </c>
      <c r="MO4" s="1" t="s">
        <v>14</v>
      </c>
      <c r="MP4" s="1" t="s">
        <v>14</v>
      </c>
      <c r="MQ4" s="1" t="s">
        <v>14</v>
      </c>
      <c r="MR4" s="1" t="s">
        <v>14</v>
      </c>
      <c r="MS4" s="1" t="s">
        <v>14</v>
      </c>
      <c r="MT4" s="1" t="s">
        <v>14</v>
      </c>
      <c r="MU4" s="1" t="s">
        <v>14</v>
      </c>
      <c r="MV4" s="1" t="s">
        <v>14</v>
      </c>
      <c r="MW4" s="1" t="s">
        <v>14</v>
      </c>
      <c r="MX4" s="1" t="s">
        <v>14</v>
      </c>
      <c r="MY4" s="1" t="s">
        <v>14</v>
      </c>
      <c r="MZ4" s="1" t="s">
        <v>14</v>
      </c>
      <c r="NA4" s="1" t="s">
        <v>14</v>
      </c>
      <c r="NB4" s="1" t="s">
        <v>14</v>
      </c>
      <c r="NC4" s="1" t="s">
        <v>14</v>
      </c>
      <c r="ND4" s="1" t="s">
        <v>14</v>
      </c>
      <c r="NE4" s="1" t="s">
        <v>14</v>
      </c>
      <c r="NF4" s="1" t="s">
        <v>14</v>
      </c>
      <c r="NG4" s="1" t="s">
        <v>14</v>
      </c>
      <c r="NH4" s="1" t="s">
        <v>14</v>
      </c>
      <c r="NI4" s="1" t="s">
        <v>14</v>
      </c>
      <c r="NJ4" s="1" t="s">
        <v>14</v>
      </c>
      <c r="NK4" s="1" t="s">
        <v>14</v>
      </c>
      <c r="NL4" s="1" t="s">
        <v>14</v>
      </c>
      <c r="NM4" s="1" t="s">
        <v>14</v>
      </c>
      <c r="NN4" s="1" t="s">
        <v>14</v>
      </c>
      <c r="NO4" s="1" t="s">
        <v>44</v>
      </c>
      <c r="NP4" s="1" t="s">
        <v>14</v>
      </c>
      <c r="NQ4" s="1" t="s">
        <v>14</v>
      </c>
      <c r="NR4" s="1" t="s">
        <v>14</v>
      </c>
      <c r="NS4" s="1" t="s">
        <v>14</v>
      </c>
      <c r="NT4" s="1" t="s">
        <v>14</v>
      </c>
      <c r="NU4" s="1" t="s">
        <v>14</v>
      </c>
    </row>
    <row r="5" spans="1:385">
      <c r="A5" s="2" t="s">
        <v>21</v>
      </c>
      <c r="B5" s="1" t="s">
        <v>15</v>
      </c>
      <c r="C5" s="1" t="s">
        <v>15</v>
      </c>
      <c r="D5" s="1" t="s">
        <v>15</v>
      </c>
      <c r="E5" s="1" t="s">
        <v>15</v>
      </c>
      <c r="F5" s="1" t="s">
        <v>34</v>
      </c>
      <c r="G5" s="1" t="s">
        <v>34</v>
      </c>
      <c r="H5" s="1" t="s">
        <v>34</v>
      </c>
      <c r="I5" s="1" t="s">
        <v>34</v>
      </c>
      <c r="J5" s="1" t="s">
        <v>34</v>
      </c>
      <c r="K5" s="1" t="s">
        <v>35</v>
      </c>
      <c r="L5" s="1" t="s">
        <v>34</v>
      </c>
      <c r="M5" s="1" t="s">
        <v>35</v>
      </c>
      <c r="N5" s="1" t="s">
        <v>15</v>
      </c>
      <c r="O5" s="1" t="s">
        <v>15</v>
      </c>
      <c r="P5" s="1" t="s">
        <v>15</v>
      </c>
      <c r="Q5" s="1" t="s">
        <v>15</v>
      </c>
      <c r="R5" s="1" t="s">
        <v>34</v>
      </c>
      <c r="S5" s="1" t="s">
        <v>35</v>
      </c>
      <c r="T5" s="1" t="s">
        <v>35</v>
      </c>
      <c r="U5" s="1" t="s">
        <v>35</v>
      </c>
      <c r="V5" s="1" t="s">
        <v>15</v>
      </c>
      <c r="W5" s="1" t="s">
        <v>34</v>
      </c>
      <c r="X5" s="1" t="s">
        <v>34</v>
      </c>
      <c r="Y5" s="1" t="s">
        <v>35</v>
      </c>
      <c r="Z5" s="1" t="s">
        <v>15</v>
      </c>
      <c r="AA5" s="1" t="s">
        <v>34</v>
      </c>
      <c r="AB5" s="1" t="s">
        <v>35</v>
      </c>
      <c r="AC5" s="1" t="s">
        <v>35</v>
      </c>
      <c r="AD5" s="1" t="s">
        <v>34</v>
      </c>
      <c r="AE5" s="1" t="s">
        <v>34</v>
      </c>
      <c r="AF5" s="1" t="s">
        <v>34</v>
      </c>
      <c r="AG5" s="1" t="s">
        <v>34</v>
      </c>
      <c r="AH5" s="1" t="s">
        <v>15</v>
      </c>
      <c r="AI5" s="1" t="s">
        <v>15</v>
      </c>
      <c r="AJ5" s="1" t="s">
        <v>15</v>
      </c>
      <c r="AK5" s="1" t="s">
        <v>15</v>
      </c>
      <c r="AL5" s="1" t="s">
        <v>35</v>
      </c>
      <c r="AM5" s="1" t="s">
        <v>35</v>
      </c>
      <c r="AN5" s="1" t="s">
        <v>34</v>
      </c>
      <c r="AO5" s="1" t="s">
        <v>34</v>
      </c>
      <c r="AP5" s="1" t="s">
        <v>35</v>
      </c>
      <c r="AQ5" s="1" t="s">
        <v>34</v>
      </c>
      <c r="AR5" s="1" t="s">
        <v>34</v>
      </c>
      <c r="AS5" s="1" t="s">
        <v>35</v>
      </c>
      <c r="AT5" s="1" t="s">
        <v>34</v>
      </c>
      <c r="AU5" s="1" t="s">
        <v>34</v>
      </c>
      <c r="AV5" s="1" t="s">
        <v>34</v>
      </c>
      <c r="AW5" s="1" t="s">
        <v>35</v>
      </c>
      <c r="AX5" s="1" t="s">
        <v>35</v>
      </c>
      <c r="AY5" s="1" t="s">
        <v>35</v>
      </c>
      <c r="AZ5" s="1" t="s">
        <v>35</v>
      </c>
      <c r="BA5" s="1" t="s">
        <v>35</v>
      </c>
      <c r="BB5" s="1" t="s">
        <v>35</v>
      </c>
      <c r="BC5" s="1" t="s">
        <v>35</v>
      </c>
      <c r="BD5" s="1" t="s">
        <v>35</v>
      </c>
      <c r="BE5" s="1" t="s">
        <v>35</v>
      </c>
      <c r="BF5" s="1" t="s">
        <v>35</v>
      </c>
      <c r="BG5" s="1" t="s">
        <v>34</v>
      </c>
      <c r="BH5" s="1" t="s">
        <v>15</v>
      </c>
      <c r="BI5" s="1" t="s">
        <v>35</v>
      </c>
      <c r="BJ5" s="1" t="s">
        <v>15</v>
      </c>
      <c r="BK5" s="1" t="s">
        <v>15</v>
      </c>
      <c r="BL5" s="1" t="s">
        <v>35</v>
      </c>
      <c r="BM5" s="1" t="s">
        <v>35</v>
      </c>
      <c r="BN5" s="1" t="s">
        <v>15</v>
      </c>
      <c r="BO5" s="1" t="s">
        <v>15</v>
      </c>
      <c r="BP5" s="1" t="s">
        <v>35</v>
      </c>
      <c r="BQ5" s="1" t="s">
        <v>35</v>
      </c>
      <c r="BR5" s="1" t="s">
        <v>35</v>
      </c>
      <c r="BS5" s="1" t="s">
        <v>35</v>
      </c>
      <c r="BT5" s="1" t="s">
        <v>15</v>
      </c>
      <c r="BU5" s="1" t="s">
        <v>15</v>
      </c>
      <c r="BV5" s="1" t="s">
        <v>35</v>
      </c>
      <c r="BW5" s="1" t="s">
        <v>35</v>
      </c>
      <c r="BX5" s="1" t="s">
        <v>35</v>
      </c>
      <c r="BY5" s="1" t="s">
        <v>35</v>
      </c>
      <c r="BZ5" s="1" t="s">
        <v>35</v>
      </c>
      <c r="CA5" s="1" t="s">
        <v>34</v>
      </c>
      <c r="CB5" s="1" t="s">
        <v>35</v>
      </c>
      <c r="CC5" s="1" t="s">
        <v>34</v>
      </c>
      <c r="CD5" s="1" t="s">
        <v>34</v>
      </c>
      <c r="CE5" s="1" t="s">
        <v>35</v>
      </c>
      <c r="CF5" s="1" t="s">
        <v>35</v>
      </c>
      <c r="CG5" s="1" t="s">
        <v>35</v>
      </c>
      <c r="CH5" s="1" t="s">
        <v>35</v>
      </c>
      <c r="CI5" s="1" t="s">
        <v>35</v>
      </c>
      <c r="CJ5" s="1" t="s">
        <v>35</v>
      </c>
      <c r="CK5" s="1" t="s">
        <v>35</v>
      </c>
      <c r="CL5" s="1" t="s">
        <v>35</v>
      </c>
      <c r="CM5" s="1" t="s">
        <v>35</v>
      </c>
      <c r="CN5" s="1" t="s">
        <v>35</v>
      </c>
      <c r="CO5" s="1" t="s">
        <v>35</v>
      </c>
      <c r="CP5" s="1" t="s">
        <v>34</v>
      </c>
      <c r="CQ5" s="1" t="s">
        <v>34</v>
      </c>
      <c r="CR5" s="1" t="s">
        <v>34</v>
      </c>
      <c r="CS5" s="1" t="s">
        <v>34</v>
      </c>
      <c r="CT5" s="1" t="s">
        <v>34</v>
      </c>
      <c r="CU5" s="1" t="s">
        <v>34</v>
      </c>
      <c r="CV5" s="1" t="s">
        <v>34</v>
      </c>
      <c r="CW5" s="1" t="s">
        <v>34</v>
      </c>
      <c r="CX5" s="1" t="s">
        <v>35</v>
      </c>
      <c r="CY5" s="1" t="s">
        <v>34</v>
      </c>
      <c r="CZ5" s="1" t="s">
        <v>35</v>
      </c>
      <c r="DA5" s="1" t="s">
        <v>35</v>
      </c>
      <c r="DB5" s="1" t="s">
        <v>35</v>
      </c>
      <c r="DC5" s="1" t="s">
        <v>35</v>
      </c>
      <c r="DD5" s="1" t="s">
        <v>35</v>
      </c>
      <c r="DE5" s="1" t="s">
        <v>35</v>
      </c>
      <c r="DF5" s="1" t="s">
        <v>34</v>
      </c>
      <c r="DG5" s="1" t="s">
        <v>34</v>
      </c>
      <c r="DH5" s="1" t="s">
        <v>34</v>
      </c>
      <c r="DI5" s="1" t="s">
        <v>34</v>
      </c>
      <c r="DJ5" s="1" t="s">
        <v>35</v>
      </c>
      <c r="DK5" s="1" t="s">
        <v>35</v>
      </c>
      <c r="DL5" s="1" t="s">
        <v>35</v>
      </c>
      <c r="DM5" s="1" t="s">
        <v>35</v>
      </c>
      <c r="DN5" s="1" t="s">
        <v>34</v>
      </c>
      <c r="DO5" s="1" t="s">
        <v>34</v>
      </c>
      <c r="DP5" s="1" t="s">
        <v>34</v>
      </c>
      <c r="DQ5" s="1" t="s">
        <v>34</v>
      </c>
      <c r="DR5" s="1" t="s">
        <v>35</v>
      </c>
      <c r="DS5" s="1" t="s">
        <v>35</v>
      </c>
      <c r="DT5" s="1" t="s">
        <v>35</v>
      </c>
      <c r="DU5" s="1" t="s">
        <v>15</v>
      </c>
      <c r="DV5" s="1" t="s">
        <v>34</v>
      </c>
      <c r="DW5" s="1" t="s">
        <v>35</v>
      </c>
      <c r="DX5" s="1" t="s">
        <v>35</v>
      </c>
      <c r="DY5" s="1" t="s">
        <v>35</v>
      </c>
      <c r="DZ5" s="1" t="s">
        <v>34</v>
      </c>
      <c r="EA5" s="1" t="s">
        <v>34</v>
      </c>
      <c r="EB5" s="1" t="s">
        <v>34</v>
      </c>
      <c r="EC5" s="1" t="s">
        <v>34</v>
      </c>
      <c r="ED5" s="1" t="s">
        <v>15</v>
      </c>
      <c r="EE5" s="1" t="s">
        <v>35</v>
      </c>
      <c r="EF5" s="1" t="s">
        <v>34</v>
      </c>
      <c r="EG5" s="1" t="s">
        <v>34</v>
      </c>
      <c r="EH5" s="1" t="s">
        <v>15</v>
      </c>
      <c r="EI5" s="1" t="s">
        <v>15</v>
      </c>
      <c r="EJ5" s="1" t="s">
        <v>34</v>
      </c>
      <c r="EK5" s="1" t="s">
        <v>34</v>
      </c>
      <c r="EL5" s="1" t="s">
        <v>34</v>
      </c>
      <c r="EM5" s="1" t="s">
        <v>34</v>
      </c>
      <c r="EN5" s="1" t="s">
        <v>34</v>
      </c>
      <c r="EO5" s="1" t="s">
        <v>15</v>
      </c>
      <c r="EP5" s="1" t="s">
        <v>35</v>
      </c>
      <c r="EQ5" s="1" t="s">
        <v>35</v>
      </c>
      <c r="ER5" s="1" t="s">
        <v>35</v>
      </c>
      <c r="ES5" s="1" t="s">
        <v>35</v>
      </c>
      <c r="ET5" s="1" t="s">
        <v>35</v>
      </c>
      <c r="EU5" s="1" t="s">
        <v>35</v>
      </c>
      <c r="EV5" s="1" t="s">
        <v>35</v>
      </c>
      <c r="EW5" s="1" t="s">
        <v>35</v>
      </c>
      <c r="EX5" s="1" t="s">
        <v>35</v>
      </c>
      <c r="EY5" s="1" t="s">
        <v>35</v>
      </c>
      <c r="EZ5" s="1" t="s">
        <v>35</v>
      </c>
      <c r="FA5" s="1" t="s">
        <v>35</v>
      </c>
      <c r="FB5" s="1" t="s">
        <v>15</v>
      </c>
      <c r="FC5" s="1" t="s">
        <v>15</v>
      </c>
      <c r="FD5" s="1" t="s">
        <v>35</v>
      </c>
      <c r="FE5" s="1" t="s">
        <v>35</v>
      </c>
      <c r="FF5" s="1" t="s">
        <v>35</v>
      </c>
      <c r="FG5" s="1" t="s">
        <v>35</v>
      </c>
      <c r="FH5" s="1" t="s">
        <v>35</v>
      </c>
      <c r="FI5" s="1" t="s">
        <v>35</v>
      </c>
      <c r="FJ5" s="1" t="s">
        <v>15</v>
      </c>
      <c r="FK5" s="1" t="s">
        <v>15</v>
      </c>
      <c r="FL5" s="1" t="s">
        <v>15</v>
      </c>
      <c r="FM5" s="1" t="s">
        <v>15</v>
      </c>
      <c r="FN5" s="1" t="s">
        <v>35</v>
      </c>
      <c r="FO5" s="1" t="s">
        <v>35</v>
      </c>
      <c r="FP5" s="1" t="s">
        <v>35</v>
      </c>
      <c r="FQ5" s="1" t="s">
        <v>35</v>
      </c>
      <c r="FR5" s="1" t="s">
        <v>34</v>
      </c>
      <c r="FS5" s="1" t="s">
        <v>34</v>
      </c>
      <c r="FT5" s="1" t="s">
        <v>35</v>
      </c>
      <c r="FU5" s="1" t="s">
        <v>15</v>
      </c>
      <c r="FV5" s="1" t="s">
        <v>34</v>
      </c>
      <c r="FW5" s="1" t="s">
        <v>34</v>
      </c>
      <c r="FX5" s="1" t="s">
        <v>15</v>
      </c>
      <c r="FY5" s="1" t="s">
        <v>34</v>
      </c>
      <c r="FZ5" s="1" t="s">
        <v>35</v>
      </c>
      <c r="GA5" s="1" t="s">
        <v>35</v>
      </c>
      <c r="GB5" s="1" t="s">
        <v>35</v>
      </c>
      <c r="GC5" s="1" t="s">
        <v>35</v>
      </c>
      <c r="GD5" s="1" t="s">
        <v>35</v>
      </c>
      <c r="GE5" s="1" t="s">
        <v>35</v>
      </c>
      <c r="GF5" s="1" t="s">
        <v>15</v>
      </c>
      <c r="GG5" s="1" t="s">
        <v>35</v>
      </c>
      <c r="GH5" s="1" t="s">
        <v>34</v>
      </c>
      <c r="GI5" s="1" t="s">
        <v>34</v>
      </c>
      <c r="GJ5" s="1" t="s">
        <v>15</v>
      </c>
      <c r="GK5" s="1" t="s">
        <v>15</v>
      </c>
      <c r="GL5" s="1" t="s">
        <v>35</v>
      </c>
      <c r="GM5" s="1" t="s">
        <v>35</v>
      </c>
      <c r="GN5" s="1" t="s">
        <v>35</v>
      </c>
      <c r="GO5" s="1" t="s">
        <v>35</v>
      </c>
      <c r="GP5" s="1" t="s">
        <v>35</v>
      </c>
      <c r="GQ5" s="1" t="s">
        <v>35</v>
      </c>
      <c r="GR5" s="1" t="s">
        <v>35</v>
      </c>
      <c r="GS5" s="1" t="s">
        <v>35</v>
      </c>
      <c r="GT5" s="1" t="s">
        <v>35</v>
      </c>
      <c r="GU5" s="1" t="s">
        <v>35</v>
      </c>
      <c r="GV5" s="1" t="s">
        <v>34</v>
      </c>
      <c r="GW5" s="1" t="s">
        <v>34</v>
      </c>
      <c r="GX5" s="1" t="s">
        <v>35</v>
      </c>
      <c r="GY5" s="1" t="s">
        <v>35</v>
      </c>
      <c r="GZ5" s="1" t="s">
        <v>35</v>
      </c>
      <c r="HA5" s="1" t="s">
        <v>35</v>
      </c>
      <c r="HB5" s="1" t="s">
        <v>34</v>
      </c>
      <c r="HC5" s="1" t="s">
        <v>34</v>
      </c>
      <c r="HD5" s="1" t="s">
        <v>34</v>
      </c>
      <c r="HE5" s="1" t="s">
        <v>34</v>
      </c>
      <c r="HF5" s="1" t="s">
        <v>34</v>
      </c>
      <c r="HG5" s="1" t="s">
        <v>34</v>
      </c>
      <c r="HH5" s="1" t="s">
        <v>34</v>
      </c>
      <c r="HI5" s="1" t="s">
        <v>34</v>
      </c>
      <c r="HJ5" s="1" t="s">
        <v>34</v>
      </c>
      <c r="HK5" s="1" t="s">
        <v>34</v>
      </c>
      <c r="HL5" s="1" t="s">
        <v>34</v>
      </c>
      <c r="HM5" s="1" t="s">
        <v>34</v>
      </c>
      <c r="HN5" s="1" t="s">
        <v>35</v>
      </c>
      <c r="HO5" s="1" t="s">
        <v>35</v>
      </c>
      <c r="HP5" s="1" t="s">
        <v>35</v>
      </c>
      <c r="HQ5" s="1" t="s">
        <v>35</v>
      </c>
      <c r="HR5" s="1" t="s">
        <v>35</v>
      </c>
      <c r="HS5" s="1" t="s">
        <v>35</v>
      </c>
      <c r="HT5" s="1" t="s">
        <v>35</v>
      </c>
      <c r="HU5" s="1" t="s">
        <v>35</v>
      </c>
      <c r="HV5" s="1" t="s">
        <v>34</v>
      </c>
      <c r="HW5" s="1" t="s">
        <v>34</v>
      </c>
      <c r="HX5" s="1" t="s">
        <v>34</v>
      </c>
      <c r="HY5" s="1" t="s">
        <v>34</v>
      </c>
      <c r="HZ5" s="1" t="s">
        <v>35</v>
      </c>
      <c r="IA5" s="1" t="s">
        <v>34</v>
      </c>
      <c r="IB5" s="1" t="s">
        <v>35</v>
      </c>
      <c r="IC5" s="1" t="s">
        <v>35</v>
      </c>
      <c r="ID5" s="1" t="s">
        <v>35</v>
      </c>
      <c r="IE5" s="1" t="s">
        <v>35</v>
      </c>
      <c r="IF5" s="1" t="s">
        <v>35</v>
      </c>
      <c r="IG5" s="1" t="s">
        <v>35</v>
      </c>
      <c r="IH5" s="1" t="s">
        <v>35</v>
      </c>
      <c r="II5" s="1" t="s">
        <v>35</v>
      </c>
      <c r="IJ5" s="1" t="s">
        <v>35</v>
      </c>
      <c r="IK5" s="1" t="s">
        <v>35</v>
      </c>
      <c r="IL5" s="1" t="s">
        <v>35</v>
      </c>
      <c r="IM5" s="1" t="s">
        <v>35</v>
      </c>
      <c r="IN5" s="1" t="s">
        <v>35</v>
      </c>
      <c r="IO5" s="1" t="s">
        <v>35</v>
      </c>
      <c r="IP5" s="1" t="s">
        <v>15</v>
      </c>
      <c r="IQ5" s="1" t="s">
        <v>15</v>
      </c>
      <c r="IR5" s="1" t="s">
        <v>35</v>
      </c>
      <c r="IS5" s="1" t="s">
        <v>15</v>
      </c>
      <c r="IT5" s="1" t="s">
        <v>34</v>
      </c>
      <c r="IU5" s="1" t="s">
        <v>34</v>
      </c>
      <c r="IV5" s="1" t="s">
        <v>34</v>
      </c>
      <c r="IW5" s="1" t="s">
        <v>34</v>
      </c>
      <c r="IX5" s="1" t="s">
        <v>35</v>
      </c>
      <c r="IY5" s="1" t="s">
        <v>35</v>
      </c>
      <c r="IZ5" s="1" t="s">
        <v>35</v>
      </c>
      <c r="JA5" s="1" t="s">
        <v>35</v>
      </c>
      <c r="JB5" s="1" t="s">
        <v>15</v>
      </c>
      <c r="JC5" s="1" t="s">
        <v>15</v>
      </c>
      <c r="JD5" s="1" t="s">
        <v>15</v>
      </c>
      <c r="JE5" s="1" t="s">
        <v>15</v>
      </c>
      <c r="JF5" s="1" t="s">
        <v>34</v>
      </c>
      <c r="JG5" s="1" t="s">
        <v>34</v>
      </c>
      <c r="JH5" s="1" t="s">
        <v>15</v>
      </c>
      <c r="JI5" s="1" t="s">
        <v>15</v>
      </c>
      <c r="JJ5" s="1" t="s">
        <v>35</v>
      </c>
      <c r="JK5" s="1" t="s">
        <v>35</v>
      </c>
      <c r="JL5" s="1" t="s">
        <v>35</v>
      </c>
      <c r="JM5" s="1" t="s">
        <v>35</v>
      </c>
      <c r="JN5" s="1" t="s">
        <v>34</v>
      </c>
      <c r="JO5" s="1" t="s">
        <v>34</v>
      </c>
      <c r="JP5" s="1" t="s">
        <v>35</v>
      </c>
      <c r="JQ5" s="1" t="s">
        <v>34</v>
      </c>
      <c r="JR5" s="1" t="s">
        <v>34</v>
      </c>
      <c r="JS5" s="1" t="s">
        <v>34</v>
      </c>
      <c r="JT5" s="1" t="s">
        <v>34</v>
      </c>
      <c r="JU5" s="1" t="s">
        <v>34</v>
      </c>
      <c r="JV5" s="1" t="s">
        <v>35</v>
      </c>
      <c r="JW5" s="1" t="s">
        <v>34</v>
      </c>
      <c r="JX5" s="1" t="s">
        <v>15</v>
      </c>
      <c r="JY5" s="1" t="s">
        <v>34</v>
      </c>
      <c r="JZ5" s="1" t="s">
        <v>35</v>
      </c>
      <c r="KA5" s="1" t="s">
        <v>35</v>
      </c>
      <c r="KB5" s="1" t="s">
        <v>35</v>
      </c>
      <c r="KC5" s="1" t="s">
        <v>35</v>
      </c>
      <c r="KD5" s="1" t="s">
        <v>35</v>
      </c>
      <c r="KE5" s="1" t="s">
        <v>35</v>
      </c>
      <c r="KF5" s="1" t="s">
        <v>34</v>
      </c>
      <c r="KG5" s="1" t="s">
        <v>35</v>
      </c>
      <c r="KH5" s="1" t="s">
        <v>35</v>
      </c>
      <c r="KI5" s="1" t="s">
        <v>34</v>
      </c>
      <c r="KJ5" s="1" t="s">
        <v>34</v>
      </c>
      <c r="KK5" s="1" t="s">
        <v>34</v>
      </c>
      <c r="KL5" s="1" t="s">
        <v>34</v>
      </c>
      <c r="KM5" s="1" t="s">
        <v>35</v>
      </c>
      <c r="KN5" s="1" t="s">
        <v>35</v>
      </c>
      <c r="KO5" s="1" t="s">
        <v>35</v>
      </c>
      <c r="KP5" s="1" t="s">
        <v>35</v>
      </c>
      <c r="KQ5" s="1" t="s">
        <v>35</v>
      </c>
      <c r="KR5" s="1" t="s">
        <v>35</v>
      </c>
      <c r="KS5" s="1" t="s">
        <v>35</v>
      </c>
      <c r="KT5" s="1" t="s">
        <v>34</v>
      </c>
      <c r="KU5" s="1" t="s">
        <v>34</v>
      </c>
      <c r="KV5" s="1" t="s">
        <v>34</v>
      </c>
      <c r="KW5" s="1" t="s">
        <v>34</v>
      </c>
      <c r="KX5" s="1" t="s">
        <v>15</v>
      </c>
      <c r="KY5" s="1" t="s">
        <v>15</v>
      </c>
      <c r="KZ5" s="1" t="s">
        <v>34</v>
      </c>
      <c r="LA5" s="1" t="s">
        <v>34</v>
      </c>
      <c r="LB5" s="1" t="s">
        <v>35</v>
      </c>
      <c r="LC5" s="1" t="s">
        <v>34</v>
      </c>
      <c r="LD5" s="1" t="s">
        <v>34</v>
      </c>
      <c r="LE5" s="1" t="s">
        <v>34</v>
      </c>
      <c r="LF5" s="1" t="s">
        <v>35</v>
      </c>
      <c r="LG5" s="1" t="s">
        <v>35</v>
      </c>
      <c r="LH5" s="1" t="s">
        <v>35</v>
      </c>
      <c r="LI5" s="1" t="s">
        <v>35</v>
      </c>
      <c r="LJ5" s="1" t="s">
        <v>34</v>
      </c>
      <c r="LK5" s="1" t="s">
        <v>34</v>
      </c>
      <c r="LL5" s="1" t="s">
        <v>34</v>
      </c>
      <c r="LM5" s="1" t="s">
        <v>34</v>
      </c>
      <c r="LN5" s="1" t="s">
        <v>35</v>
      </c>
      <c r="LO5" s="1" t="s">
        <v>35</v>
      </c>
      <c r="LP5" s="1" t="s">
        <v>15</v>
      </c>
      <c r="LQ5" s="1" t="s">
        <v>15</v>
      </c>
      <c r="LR5" s="1" t="s">
        <v>34</v>
      </c>
      <c r="LS5" s="1" t="s">
        <v>34</v>
      </c>
      <c r="LT5" s="1" t="s">
        <v>15</v>
      </c>
      <c r="LU5" s="1" t="s">
        <v>15</v>
      </c>
      <c r="LV5" s="1" t="s">
        <v>15</v>
      </c>
      <c r="LW5" s="1" t="s">
        <v>15</v>
      </c>
      <c r="LX5" s="1" t="s">
        <v>35</v>
      </c>
      <c r="LY5" s="1" t="s">
        <v>35</v>
      </c>
      <c r="LZ5" s="1" t="s">
        <v>35</v>
      </c>
      <c r="MA5" s="1" t="s">
        <v>35</v>
      </c>
      <c r="MB5" s="1" t="s">
        <v>15</v>
      </c>
      <c r="MC5" s="1" t="s">
        <v>15</v>
      </c>
      <c r="MD5" s="1" t="s">
        <v>34</v>
      </c>
      <c r="ME5" s="1" t="s">
        <v>34</v>
      </c>
      <c r="MF5" s="1" t="s">
        <v>34</v>
      </c>
      <c r="MG5" s="1" t="s">
        <v>34</v>
      </c>
      <c r="MH5" s="1" t="s">
        <v>34</v>
      </c>
      <c r="MI5" s="1" t="s">
        <v>34</v>
      </c>
      <c r="MJ5" s="1" t="s">
        <v>34</v>
      </c>
      <c r="MK5" s="1" t="s">
        <v>34</v>
      </c>
      <c r="ML5" s="1" t="s">
        <v>35</v>
      </c>
      <c r="MM5" s="1" t="s">
        <v>35</v>
      </c>
      <c r="MN5" s="1" t="s">
        <v>35</v>
      </c>
      <c r="MO5" s="1" t="s">
        <v>35</v>
      </c>
      <c r="MP5" s="1" t="s">
        <v>34</v>
      </c>
      <c r="MQ5" s="1" t="s">
        <v>15</v>
      </c>
      <c r="MR5" s="1" t="s">
        <v>34</v>
      </c>
      <c r="MS5" s="1" t="s">
        <v>34</v>
      </c>
      <c r="MT5" s="1" t="s">
        <v>34</v>
      </c>
      <c r="MU5" s="1" t="s">
        <v>34</v>
      </c>
      <c r="MV5" s="1" t="s">
        <v>35</v>
      </c>
      <c r="MW5" s="1" t="s">
        <v>34</v>
      </c>
      <c r="MX5" s="1" t="s">
        <v>34</v>
      </c>
      <c r="MY5" s="1" t="s">
        <v>34</v>
      </c>
      <c r="MZ5" s="1" t="s">
        <v>34</v>
      </c>
      <c r="NA5" s="1" t="s">
        <v>34</v>
      </c>
      <c r="NB5" s="1" t="s">
        <v>35</v>
      </c>
      <c r="NC5" s="1" t="s">
        <v>35</v>
      </c>
      <c r="ND5" s="1" t="s">
        <v>35</v>
      </c>
      <c r="NE5" s="1" t="s">
        <v>35</v>
      </c>
      <c r="NF5" s="1" t="s">
        <v>35</v>
      </c>
      <c r="NG5" s="1" t="s">
        <v>35</v>
      </c>
      <c r="NH5" s="1" t="s">
        <v>35</v>
      </c>
      <c r="NI5" s="1" t="s">
        <v>35</v>
      </c>
      <c r="NJ5" s="1" t="s">
        <v>35</v>
      </c>
      <c r="NK5" s="1" t="s">
        <v>35</v>
      </c>
      <c r="NL5" s="1" t="s">
        <v>35</v>
      </c>
      <c r="NM5" s="1" t="s">
        <v>35</v>
      </c>
      <c r="NN5" s="1" t="s">
        <v>34</v>
      </c>
      <c r="NO5" s="1" t="s">
        <v>34</v>
      </c>
      <c r="NP5" s="1" t="s">
        <v>35</v>
      </c>
      <c r="NQ5" s="1" t="s">
        <v>34</v>
      </c>
      <c r="NR5" s="1" t="s">
        <v>15</v>
      </c>
      <c r="NS5" s="1" t="s">
        <v>15</v>
      </c>
      <c r="NT5" s="1" t="s">
        <v>35</v>
      </c>
      <c r="NU5" s="1" t="s">
        <v>35</v>
      </c>
    </row>
    <row r="6" spans="1:385">
      <c r="A6" s="2" t="s">
        <v>22</v>
      </c>
      <c r="B6" s="1" t="s">
        <v>15</v>
      </c>
      <c r="C6" s="1" t="s">
        <v>15</v>
      </c>
      <c r="D6" s="1" t="s">
        <v>15</v>
      </c>
      <c r="E6" s="1" t="s">
        <v>15</v>
      </c>
      <c r="F6" s="1" t="s">
        <v>35</v>
      </c>
      <c r="G6" s="1" t="s">
        <v>35</v>
      </c>
      <c r="H6" s="1" t="s">
        <v>34</v>
      </c>
      <c r="I6" s="1" t="s">
        <v>35</v>
      </c>
      <c r="J6" s="1" t="s">
        <v>34</v>
      </c>
      <c r="K6" s="1" t="s">
        <v>34</v>
      </c>
      <c r="L6" s="1" t="s">
        <v>35</v>
      </c>
      <c r="M6" s="1" t="s">
        <v>35</v>
      </c>
      <c r="N6" s="1" t="s">
        <v>34</v>
      </c>
      <c r="O6" s="1" t="s">
        <v>34</v>
      </c>
      <c r="P6" s="1" t="s">
        <v>35</v>
      </c>
      <c r="Q6" s="1" t="s">
        <v>35</v>
      </c>
      <c r="R6" s="1" t="s">
        <v>35</v>
      </c>
      <c r="S6" s="1" t="s">
        <v>35</v>
      </c>
      <c r="T6" s="1" t="s">
        <v>35</v>
      </c>
      <c r="U6" s="1" t="s">
        <v>35</v>
      </c>
      <c r="V6" s="1" t="s">
        <v>15</v>
      </c>
      <c r="W6" s="1" t="s">
        <v>15</v>
      </c>
      <c r="X6" s="1" t="s">
        <v>15</v>
      </c>
      <c r="Y6" s="1" t="s">
        <v>35</v>
      </c>
      <c r="Z6" s="1" t="s">
        <v>35</v>
      </c>
      <c r="AA6" s="1" t="s">
        <v>34</v>
      </c>
      <c r="AB6" s="1" t="s">
        <v>35</v>
      </c>
      <c r="AC6" s="1" t="s">
        <v>35</v>
      </c>
      <c r="AD6" s="1" t="s">
        <v>35</v>
      </c>
      <c r="AE6" s="1" t="s">
        <v>35</v>
      </c>
      <c r="AF6" s="1" t="s">
        <v>35</v>
      </c>
      <c r="AG6" s="1" t="s">
        <v>35</v>
      </c>
      <c r="AH6" s="1" t="s">
        <v>35</v>
      </c>
      <c r="AI6" s="1" t="s">
        <v>35</v>
      </c>
      <c r="AJ6" s="1" t="s">
        <v>35</v>
      </c>
      <c r="AK6" s="1" t="s">
        <v>35</v>
      </c>
      <c r="AL6" s="1" t="s">
        <v>35</v>
      </c>
      <c r="AM6" s="1" t="s">
        <v>35</v>
      </c>
      <c r="AN6" s="1" t="s">
        <v>35</v>
      </c>
      <c r="AO6" s="1" t="s">
        <v>35</v>
      </c>
      <c r="AP6" s="1" t="s">
        <v>35</v>
      </c>
      <c r="AQ6" s="1" t="s">
        <v>35</v>
      </c>
      <c r="AR6" s="1" t="s">
        <v>34</v>
      </c>
      <c r="AS6" s="1" t="s">
        <v>35</v>
      </c>
      <c r="AT6" s="1" t="s">
        <v>35</v>
      </c>
      <c r="AU6" s="1" t="s">
        <v>35</v>
      </c>
      <c r="AV6" s="1" t="s">
        <v>35</v>
      </c>
      <c r="AW6" s="1" t="s">
        <v>35</v>
      </c>
      <c r="AX6" s="1" t="s">
        <v>35</v>
      </c>
      <c r="AY6" s="1" t="s">
        <v>35</v>
      </c>
      <c r="AZ6" s="1" t="s">
        <v>35</v>
      </c>
      <c r="BA6" s="1" t="s">
        <v>35</v>
      </c>
      <c r="BB6" s="1" t="s">
        <v>35</v>
      </c>
      <c r="BC6" s="1" t="s">
        <v>35</v>
      </c>
      <c r="BD6" s="1" t="s">
        <v>35</v>
      </c>
      <c r="BE6" s="1" t="s">
        <v>35</v>
      </c>
      <c r="BF6" s="1" t="s">
        <v>35</v>
      </c>
      <c r="BG6" s="1" t="s">
        <v>35</v>
      </c>
      <c r="BH6" s="1" t="s">
        <v>35</v>
      </c>
      <c r="BI6" s="1" t="s">
        <v>35</v>
      </c>
      <c r="BJ6" s="1" t="s">
        <v>35</v>
      </c>
      <c r="BK6" s="1" t="s">
        <v>35</v>
      </c>
      <c r="BL6" s="1" t="s">
        <v>35</v>
      </c>
      <c r="BM6" s="1" t="s">
        <v>35</v>
      </c>
      <c r="BN6" s="1" t="s">
        <v>35</v>
      </c>
      <c r="BO6" s="1" t="s">
        <v>15</v>
      </c>
      <c r="BP6" s="1" t="s">
        <v>35</v>
      </c>
      <c r="BQ6" s="1" t="s">
        <v>35</v>
      </c>
      <c r="BR6" s="1" t="s">
        <v>35</v>
      </c>
      <c r="BS6" s="1" t="s">
        <v>35</v>
      </c>
      <c r="BT6" s="1" t="s">
        <v>35</v>
      </c>
      <c r="BU6" s="1" t="s">
        <v>35</v>
      </c>
      <c r="BV6" s="1" t="s">
        <v>35</v>
      </c>
      <c r="BW6" s="1" t="s">
        <v>35</v>
      </c>
      <c r="BX6" s="1" t="s">
        <v>35</v>
      </c>
      <c r="BY6" s="1" t="s">
        <v>35</v>
      </c>
      <c r="BZ6" s="1" t="s">
        <v>35</v>
      </c>
      <c r="CA6" s="1" t="s">
        <v>35</v>
      </c>
      <c r="CB6" s="1" t="s">
        <v>35</v>
      </c>
      <c r="CC6" s="1" t="s">
        <v>35</v>
      </c>
      <c r="CD6" s="1" t="s">
        <v>35</v>
      </c>
      <c r="CE6" s="1" t="s">
        <v>35</v>
      </c>
      <c r="CF6" s="1" t="s">
        <v>35</v>
      </c>
      <c r="CG6" s="1" t="s">
        <v>35</v>
      </c>
      <c r="CH6" s="1" t="s">
        <v>35</v>
      </c>
      <c r="CI6" s="1" t="s">
        <v>35</v>
      </c>
      <c r="CJ6" s="1" t="s">
        <v>35</v>
      </c>
      <c r="CK6" s="1" t="s">
        <v>35</v>
      </c>
      <c r="CL6" s="1" t="s">
        <v>35</v>
      </c>
      <c r="CM6" s="1" t="s">
        <v>35</v>
      </c>
      <c r="CN6" s="1" t="s">
        <v>35</v>
      </c>
      <c r="CO6" s="1" t="s">
        <v>35</v>
      </c>
      <c r="CP6" s="1" t="s">
        <v>34</v>
      </c>
      <c r="CQ6" s="1" t="s">
        <v>34</v>
      </c>
      <c r="CR6" s="1" t="s">
        <v>34</v>
      </c>
      <c r="CS6" s="1" t="s">
        <v>34</v>
      </c>
      <c r="CT6" s="1" t="s">
        <v>35</v>
      </c>
      <c r="CU6" s="1" t="s">
        <v>35</v>
      </c>
      <c r="CV6" s="1" t="s">
        <v>34</v>
      </c>
      <c r="CW6" s="1" t="s">
        <v>34</v>
      </c>
      <c r="CX6" s="1" t="s">
        <v>35</v>
      </c>
      <c r="CY6" s="1" t="s">
        <v>35</v>
      </c>
      <c r="CZ6" s="1" t="s">
        <v>35</v>
      </c>
      <c r="DA6" s="1" t="s">
        <v>35</v>
      </c>
      <c r="DB6" s="1" t="s">
        <v>35</v>
      </c>
      <c r="DC6" s="1" t="s">
        <v>35</v>
      </c>
      <c r="DD6" s="1" t="s">
        <v>35</v>
      </c>
      <c r="DE6" s="1" t="s">
        <v>35</v>
      </c>
      <c r="DF6" s="1" t="s">
        <v>35</v>
      </c>
      <c r="DG6" s="1" t="s">
        <v>35</v>
      </c>
      <c r="DH6" s="1" t="s">
        <v>34</v>
      </c>
      <c r="DI6" s="1" t="s">
        <v>34</v>
      </c>
      <c r="DJ6" s="1" t="s">
        <v>35</v>
      </c>
      <c r="DK6" s="1" t="s">
        <v>35</v>
      </c>
      <c r="DL6" s="1" t="s">
        <v>35</v>
      </c>
      <c r="DM6" s="1" t="s">
        <v>35</v>
      </c>
      <c r="DN6" s="1" t="s">
        <v>34</v>
      </c>
      <c r="DO6" s="1" t="s">
        <v>34</v>
      </c>
      <c r="DP6" s="1" t="s">
        <v>34</v>
      </c>
      <c r="DQ6" s="1" t="s">
        <v>34</v>
      </c>
      <c r="DR6" s="1" t="s">
        <v>35</v>
      </c>
      <c r="DS6" s="1" t="s">
        <v>35</v>
      </c>
      <c r="DT6" s="1" t="s">
        <v>35</v>
      </c>
      <c r="DU6" s="1" t="s">
        <v>35</v>
      </c>
      <c r="DV6" s="1" t="s">
        <v>35</v>
      </c>
      <c r="DW6" s="1" t="s">
        <v>35</v>
      </c>
      <c r="DX6" s="1" t="s">
        <v>35</v>
      </c>
      <c r="DY6" s="1" t="s">
        <v>35</v>
      </c>
      <c r="DZ6" s="1" t="s">
        <v>34</v>
      </c>
      <c r="EA6" s="1" t="s">
        <v>34</v>
      </c>
      <c r="EB6" s="1" t="s">
        <v>34</v>
      </c>
      <c r="EC6" s="1" t="s">
        <v>34</v>
      </c>
      <c r="ED6" s="1" t="s">
        <v>35</v>
      </c>
      <c r="EE6" s="1" t="s">
        <v>35</v>
      </c>
      <c r="EF6" s="1" t="s">
        <v>35</v>
      </c>
      <c r="EG6" s="1" t="s">
        <v>35</v>
      </c>
      <c r="EH6" s="1" t="s">
        <v>35</v>
      </c>
      <c r="EI6" s="1" t="s">
        <v>35</v>
      </c>
      <c r="EJ6" s="1" t="s">
        <v>35</v>
      </c>
      <c r="EK6" s="1" t="s">
        <v>35</v>
      </c>
      <c r="EL6" s="1" t="s">
        <v>35</v>
      </c>
      <c r="EM6" s="1" t="s">
        <v>35</v>
      </c>
      <c r="EN6" s="1" t="s">
        <v>15</v>
      </c>
      <c r="EO6" s="1" t="s">
        <v>34</v>
      </c>
      <c r="EP6" s="1" t="s">
        <v>35</v>
      </c>
      <c r="EQ6" s="1" t="s">
        <v>35</v>
      </c>
      <c r="ER6" s="1" t="s">
        <v>35</v>
      </c>
      <c r="ES6" s="1" t="s">
        <v>35</v>
      </c>
      <c r="ET6" s="1" t="s">
        <v>35</v>
      </c>
      <c r="EU6" s="1" t="s">
        <v>35</v>
      </c>
      <c r="EV6" s="1" t="s">
        <v>35</v>
      </c>
      <c r="EW6" s="1" t="s">
        <v>35</v>
      </c>
      <c r="EX6" s="1" t="s">
        <v>35</v>
      </c>
      <c r="EY6" s="1" t="s">
        <v>35</v>
      </c>
      <c r="EZ6" s="1" t="s">
        <v>35</v>
      </c>
      <c r="FA6" s="1" t="s">
        <v>35</v>
      </c>
      <c r="FB6" s="1" t="s">
        <v>35</v>
      </c>
      <c r="FC6" s="1" t="s">
        <v>35</v>
      </c>
      <c r="FD6" s="1" t="s">
        <v>35</v>
      </c>
      <c r="FE6" s="1" t="s">
        <v>35</v>
      </c>
      <c r="FF6" s="1" t="s">
        <v>15</v>
      </c>
      <c r="FG6" s="1" t="s">
        <v>34</v>
      </c>
      <c r="FH6" s="1" t="s">
        <v>35</v>
      </c>
      <c r="FI6" s="1" t="s">
        <v>35</v>
      </c>
      <c r="FJ6" s="1" t="s">
        <v>35</v>
      </c>
      <c r="FK6" s="1" t="s">
        <v>35</v>
      </c>
      <c r="FL6" s="1" t="s">
        <v>35</v>
      </c>
      <c r="FM6" s="1" t="s">
        <v>35</v>
      </c>
      <c r="FN6" s="1" t="s">
        <v>35</v>
      </c>
      <c r="FO6" s="1" t="s">
        <v>35</v>
      </c>
      <c r="FP6" s="1" t="s">
        <v>35</v>
      </c>
      <c r="FQ6" s="1" t="s">
        <v>35</v>
      </c>
      <c r="FR6" s="1" t="s">
        <v>15</v>
      </c>
      <c r="FS6" s="1" t="s">
        <v>15</v>
      </c>
      <c r="FT6" s="1" t="s">
        <v>35</v>
      </c>
      <c r="FU6" s="1" t="s">
        <v>35</v>
      </c>
      <c r="FV6" s="1" t="s">
        <v>35</v>
      </c>
      <c r="FW6" s="1" t="s">
        <v>35</v>
      </c>
      <c r="FX6" s="1" t="s">
        <v>35</v>
      </c>
      <c r="FY6" s="1" t="s">
        <v>35</v>
      </c>
      <c r="FZ6" s="1" t="s">
        <v>35</v>
      </c>
      <c r="GA6" s="1" t="s">
        <v>35</v>
      </c>
      <c r="GB6" s="1" t="s">
        <v>35</v>
      </c>
      <c r="GC6" s="1" t="s">
        <v>35</v>
      </c>
      <c r="GD6" s="1" t="s">
        <v>15</v>
      </c>
      <c r="GE6" s="1" t="s">
        <v>15</v>
      </c>
      <c r="GF6" s="1" t="s">
        <v>35</v>
      </c>
      <c r="GG6" s="1" t="s">
        <v>35</v>
      </c>
      <c r="GH6" s="1" t="s">
        <v>35</v>
      </c>
      <c r="GI6" s="1" t="s">
        <v>35</v>
      </c>
      <c r="GJ6" s="1" t="s">
        <v>35</v>
      </c>
      <c r="GK6" s="1" t="s">
        <v>35</v>
      </c>
      <c r="GL6" s="1" t="s">
        <v>35</v>
      </c>
      <c r="GM6" s="1" t="s">
        <v>35</v>
      </c>
      <c r="GN6" s="1" t="s">
        <v>35</v>
      </c>
      <c r="GO6" s="1" t="s">
        <v>35</v>
      </c>
      <c r="GP6" s="1" t="s">
        <v>35</v>
      </c>
      <c r="GQ6" s="1" t="s">
        <v>35</v>
      </c>
      <c r="GR6" s="1" t="s">
        <v>35</v>
      </c>
      <c r="GS6" s="1" t="s">
        <v>35</v>
      </c>
      <c r="GT6" s="1" t="s">
        <v>15</v>
      </c>
      <c r="GU6" s="1" t="s">
        <v>15</v>
      </c>
      <c r="GV6" s="1" t="s">
        <v>34</v>
      </c>
      <c r="GW6" s="1" t="s">
        <v>34</v>
      </c>
      <c r="GX6" s="1" t="s">
        <v>35</v>
      </c>
      <c r="GY6" s="1" t="s">
        <v>35</v>
      </c>
      <c r="GZ6" s="1" t="s">
        <v>35</v>
      </c>
      <c r="HA6" s="1" t="s">
        <v>35</v>
      </c>
      <c r="HB6" s="1" t="s">
        <v>35</v>
      </c>
      <c r="HC6" s="1" t="s">
        <v>35</v>
      </c>
      <c r="HD6" s="1" t="s">
        <v>35</v>
      </c>
      <c r="HE6" s="1" t="s">
        <v>35</v>
      </c>
      <c r="HF6" s="1" t="s">
        <v>15</v>
      </c>
      <c r="HG6" s="1" t="s">
        <v>15</v>
      </c>
      <c r="HH6" s="1" t="s">
        <v>15</v>
      </c>
      <c r="HI6" s="1" t="s">
        <v>15</v>
      </c>
      <c r="HJ6" s="1" t="s">
        <v>35</v>
      </c>
      <c r="HK6" s="1" t="s">
        <v>35</v>
      </c>
      <c r="HL6" s="1" t="s">
        <v>35</v>
      </c>
      <c r="HM6" s="1" t="s">
        <v>35</v>
      </c>
      <c r="HN6" s="1" t="s">
        <v>15</v>
      </c>
      <c r="HO6" s="1" t="s">
        <v>15</v>
      </c>
      <c r="HP6" s="1" t="s">
        <v>15</v>
      </c>
      <c r="HQ6" s="1" t="s">
        <v>15</v>
      </c>
      <c r="HR6" s="1" t="s">
        <v>35</v>
      </c>
      <c r="HS6" s="1" t="s">
        <v>35</v>
      </c>
      <c r="HT6" s="1" t="s">
        <v>35</v>
      </c>
      <c r="HU6" s="1" t="s">
        <v>35</v>
      </c>
      <c r="HV6" s="1" t="s">
        <v>35</v>
      </c>
      <c r="HW6" s="1" t="s">
        <v>35</v>
      </c>
      <c r="HX6" s="1" t="s">
        <v>35</v>
      </c>
      <c r="HY6" s="1" t="s">
        <v>35</v>
      </c>
      <c r="HZ6" s="1" t="s">
        <v>35</v>
      </c>
      <c r="IA6" s="1" t="s">
        <v>34</v>
      </c>
      <c r="IB6" s="1" t="s">
        <v>34</v>
      </c>
      <c r="IC6" s="1" t="s">
        <v>35</v>
      </c>
      <c r="ID6" s="1" t="s">
        <v>35</v>
      </c>
      <c r="IE6" s="1" t="s">
        <v>35</v>
      </c>
      <c r="IF6" s="1" t="s">
        <v>35</v>
      </c>
      <c r="IG6" s="1" t="s">
        <v>35</v>
      </c>
      <c r="IH6" s="1" t="s">
        <v>35</v>
      </c>
      <c r="II6" s="1" t="s">
        <v>35</v>
      </c>
      <c r="IJ6" s="1" t="s">
        <v>35</v>
      </c>
      <c r="IK6" s="1" t="s">
        <v>35</v>
      </c>
      <c r="IL6" s="1" t="s">
        <v>35</v>
      </c>
      <c r="IM6" s="1" t="s">
        <v>35</v>
      </c>
      <c r="IN6" s="1" t="s">
        <v>35</v>
      </c>
      <c r="IO6" s="1" t="s">
        <v>35</v>
      </c>
      <c r="IP6" s="1" t="s">
        <v>35</v>
      </c>
      <c r="IQ6" s="1" t="s">
        <v>35</v>
      </c>
      <c r="IR6" s="1" t="s">
        <v>35</v>
      </c>
      <c r="IS6" s="1" t="s">
        <v>35</v>
      </c>
      <c r="IT6" s="1" t="s">
        <v>35</v>
      </c>
      <c r="IU6" s="1" t="s">
        <v>35</v>
      </c>
      <c r="IV6" s="1" t="s">
        <v>35</v>
      </c>
      <c r="IW6" s="1" t="s">
        <v>35</v>
      </c>
      <c r="IX6" s="1" t="s">
        <v>35</v>
      </c>
      <c r="IY6" s="1" t="s">
        <v>35</v>
      </c>
      <c r="IZ6" s="1" t="s">
        <v>35</v>
      </c>
      <c r="JA6" s="1" t="s">
        <v>35</v>
      </c>
      <c r="JB6" s="1" t="s">
        <v>15</v>
      </c>
      <c r="JC6" s="1" t="s">
        <v>15</v>
      </c>
      <c r="JD6" s="1" t="s">
        <v>15</v>
      </c>
      <c r="JE6" s="1" t="s">
        <v>15</v>
      </c>
      <c r="JF6" s="1" t="s">
        <v>34</v>
      </c>
      <c r="JG6" s="1" t="s">
        <v>34</v>
      </c>
      <c r="JH6" s="1" t="s">
        <v>35</v>
      </c>
      <c r="JI6" s="1" t="s">
        <v>35</v>
      </c>
      <c r="JJ6" s="1" t="s">
        <v>35</v>
      </c>
      <c r="JK6" s="1" t="s">
        <v>35</v>
      </c>
      <c r="JL6" s="1" t="s">
        <v>35</v>
      </c>
      <c r="JM6" s="1" t="s">
        <v>35</v>
      </c>
      <c r="JN6" s="1" t="s">
        <v>35</v>
      </c>
      <c r="JO6" s="1" t="s">
        <v>35</v>
      </c>
      <c r="JP6" s="1" t="s">
        <v>35</v>
      </c>
      <c r="JQ6" s="1" t="s">
        <v>34</v>
      </c>
      <c r="JR6" s="1" t="s">
        <v>35</v>
      </c>
      <c r="JS6" s="1" t="s">
        <v>35</v>
      </c>
      <c r="JT6" s="1" t="s">
        <v>35</v>
      </c>
      <c r="JU6" s="1" t="s">
        <v>35</v>
      </c>
      <c r="JV6" s="1" t="s">
        <v>35</v>
      </c>
      <c r="JW6" s="1" t="s">
        <v>35</v>
      </c>
      <c r="JX6" s="1" t="s">
        <v>35</v>
      </c>
      <c r="JY6" s="1" t="s">
        <v>34</v>
      </c>
      <c r="JZ6" s="1" t="s">
        <v>35</v>
      </c>
      <c r="KA6" s="1" t="s">
        <v>35</v>
      </c>
      <c r="KB6" s="1" t="s">
        <v>35</v>
      </c>
      <c r="KC6" s="1" t="s">
        <v>35</v>
      </c>
      <c r="KD6" s="1" t="s">
        <v>35</v>
      </c>
      <c r="KE6" s="1" t="s">
        <v>35</v>
      </c>
      <c r="KF6" s="1" t="s">
        <v>35</v>
      </c>
      <c r="KG6" s="1" t="s">
        <v>35</v>
      </c>
      <c r="KH6" s="1" t="s">
        <v>35</v>
      </c>
      <c r="KI6" s="1" t="s">
        <v>35</v>
      </c>
      <c r="KJ6" s="1" t="s">
        <v>35</v>
      </c>
      <c r="KK6" s="1" t="s">
        <v>35</v>
      </c>
      <c r="KL6" s="1" t="s">
        <v>35</v>
      </c>
      <c r="KM6" s="1" t="s">
        <v>35</v>
      </c>
      <c r="KN6" s="1" t="s">
        <v>35</v>
      </c>
      <c r="KO6" s="1" t="s">
        <v>35</v>
      </c>
      <c r="KP6" s="1" t="s">
        <v>35</v>
      </c>
      <c r="KQ6" s="1" t="s">
        <v>35</v>
      </c>
      <c r="KR6" s="1" t="s">
        <v>35</v>
      </c>
      <c r="KS6" s="1" t="s">
        <v>35</v>
      </c>
      <c r="KT6" s="1" t="s">
        <v>34</v>
      </c>
      <c r="KU6" s="1" t="s">
        <v>34</v>
      </c>
      <c r="KV6" s="1" t="s">
        <v>34</v>
      </c>
      <c r="KW6" s="1" t="s">
        <v>34</v>
      </c>
      <c r="KX6" s="1" t="s">
        <v>35</v>
      </c>
      <c r="KY6" s="1" t="s">
        <v>15</v>
      </c>
      <c r="KZ6" s="1" t="s">
        <v>35</v>
      </c>
      <c r="LA6" s="1" t="s">
        <v>35</v>
      </c>
      <c r="LB6" s="1" t="s">
        <v>35</v>
      </c>
      <c r="LC6" s="1" t="s">
        <v>34</v>
      </c>
      <c r="LD6" s="1" t="s">
        <v>35</v>
      </c>
      <c r="LE6" s="1" t="s">
        <v>34</v>
      </c>
      <c r="LF6" s="1" t="s">
        <v>35</v>
      </c>
      <c r="LG6" s="1" t="s">
        <v>35</v>
      </c>
      <c r="LH6" s="1" t="s">
        <v>35</v>
      </c>
      <c r="LI6" s="1" t="s">
        <v>35</v>
      </c>
      <c r="LJ6" s="1" t="s">
        <v>34</v>
      </c>
      <c r="LK6" s="1" t="s">
        <v>34</v>
      </c>
      <c r="LL6" s="1" t="s">
        <v>34</v>
      </c>
      <c r="LM6" s="1" t="s">
        <v>34</v>
      </c>
      <c r="LN6" s="1" t="s">
        <v>35</v>
      </c>
      <c r="LO6" s="1" t="s">
        <v>35</v>
      </c>
      <c r="LP6" s="1" t="s">
        <v>15</v>
      </c>
      <c r="LQ6" s="1" t="s">
        <v>34</v>
      </c>
      <c r="LR6" s="1" t="s">
        <v>35</v>
      </c>
      <c r="LS6" s="1" t="s">
        <v>35</v>
      </c>
      <c r="LT6" s="1" t="s">
        <v>15</v>
      </c>
      <c r="LU6" s="1" t="s">
        <v>15</v>
      </c>
      <c r="LV6" s="1" t="s">
        <v>35</v>
      </c>
      <c r="LW6" s="1" t="s">
        <v>35</v>
      </c>
      <c r="LX6" s="1" t="s">
        <v>15</v>
      </c>
      <c r="LY6" s="1" t="s">
        <v>35</v>
      </c>
      <c r="LZ6" s="1" t="s">
        <v>35</v>
      </c>
      <c r="MA6" s="1" t="s">
        <v>35</v>
      </c>
      <c r="MB6" s="1" t="s">
        <v>34</v>
      </c>
      <c r="MC6" s="1" t="s">
        <v>34</v>
      </c>
      <c r="MD6" s="1" t="s">
        <v>35</v>
      </c>
      <c r="ME6" s="1" t="s">
        <v>35</v>
      </c>
      <c r="MF6" s="1" t="s">
        <v>35</v>
      </c>
      <c r="MG6" s="1" t="s">
        <v>35</v>
      </c>
      <c r="MH6" s="1" t="s">
        <v>35</v>
      </c>
      <c r="MI6" s="1" t="s">
        <v>34</v>
      </c>
      <c r="MJ6" s="1" t="s">
        <v>34</v>
      </c>
      <c r="MK6" s="1" t="s">
        <v>34</v>
      </c>
      <c r="ML6" s="1" t="s">
        <v>35</v>
      </c>
      <c r="MM6" s="1" t="s">
        <v>35</v>
      </c>
      <c r="MN6" s="1" t="s">
        <v>35</v>
      </c>
      <c r="MO6" s="1" t="s">
        <v>35</v>
      </c>
      <c r="MP6" s="1" t="s">
        <v>34</v>
      </c>
      <c r="MQ6" s="1" t="s">
        <v>34</v>
      </c>
      <c r="MR6" s="1" t="s">
        <v>34</v>
      </c>
      <c r="MS6" s="1" t="s">
        <v>34</v>
      </c>
      <c r="MT6" s="1" t="s">
        <v>34</v>
      </c>
      <c r="MU6" s="1" t="s">
        <v>34</v>
      </c>
      <c r="MV6" s="1" t="s">
        <v>35</v>
      </c>
      <c r="MW6" s="1" t="s">
        <v>35</v>
      </c>
      <c r="MX6" s="1" t="s">
        <v>35</v>
      </c>
      <c r="MY6" s="1" t="s">
        <v>35</v>
      </c>
      <c r="MZ6" s="1" t="s">
        <v>35</v>
      </c>
      <c r="NA6" s="1" t="s">
        <v>35</v>
      </c>
      <c r="NB6" s="1" t="s">
        <v>35</v>
      </c>
      <c r="NC6" s="1" t="s">
        <v>35</v>
      </c>
      <c r="ND6" s="1" t="s">
        <v>35</v>
      </c>
      <c r="NE6" s="1" t="s">
        <v>35</v>
      </c>
      <c r="NF6" s="1" t="s">
        <v>35</v>
      </c>
      <c r="NG6" s="1" t="s">
        <v>35</v>
      </c>
      <c r="NH6" s="1" t="s">
        <v>35</v>
      </c>
      <c r="NI6" s="1" t="s">
        <v>35</v>
      </c>
      <c r="NJ6" s="1" t="s">
        <v>35</v>
      </c>
      <c r="NK6" s="1" t="s">
        <v>35</v>
      </c>
      <c r="NL6" s="1" t="s">
        <v>35</v>
      </c>
      <c r="NM6" s="1" t="s">
        <v>35</v>
      </c>
      <c r="NN6" s="1" t="s">
        <v>35</v>
      </c>
      <c r="NO6" s="1" t="s">
        <v>35</v>
      </c>
      <c r="NP6" s="1" t="s">
        <v>35</v>
      </c>
      <c r="NQ6" s="1" t="s">
        <v>35</v>
      </c>
      <c r="NR6" s="1" t="s">
        <v>35</v>
      </c>
      <c r="NS6" s="1" t="s">
        <v>35</v>
      </c>
      <c r="NT6" s="1" t="s">
        <v>35</v>
      </c>
      <c r="NU6" s="1" t="s">
        <v>35</v>
      </c>
    </row>
    <row r="7" spans="1:385">
      <c r="A7" s="2" t="s">
        <v>23</v>
      </c>
      <c r="B7" s="1" t="s">
        <v>16</v>
      </c>
      <c r="C7" s="1" t="s">
        <v>16</v>
      </c>
      <c r="D7" s="1" t="s">
        <v>16</v>
      </c>
      <c r="E7" s="1" t="s">
        <v>16</v>
      </c>
      <c r="F7" s="1" t="s">
        <v>36</v>
      </c>
      <c r="G7" s="1" t="s">
        <v>36</v>
      </c>
      <c r="H7" s="1" t="s">
        <v>36</v>
      </c>
      <c r="I7" s="1" t="s">
        <v>36</v>
      </c>
      <c r="J7" s="1" t="s">
        <v>40</v>
      </c>
      <c r="K7" s="1" t="s">
        <v>40</v>
      </c>
      <c r="L7" s="1" t="s">
        <v>40</v>
      </c>
      <c r="M7" s="1" t="s">
        <v>40</v>
      </c>
      <c r="N7" s="1" t="s">
        <v>43</v>
      </c>
      <c r="O7" s="1" t="s">
        <v>43</v>
      </c>
      <c r="P7" s="1" t="s">
        <v>43</v>
      </c>
      <c r="Q7" s="1" t="s">
        <v>43</v>
      </c>
      <c r="R7" s="1" t="s">
        <v>45</v>
      </c>
      <c r="S7" s="1" t="s">
        <v>45</v>
      </c>
      <c r="T7" s="1" t="s">
        <v>45</v>
      </c>
      <c r="U7" s="1" t="s">
        <v>45</v>
      </c>
      <c r="V7" s="1" t="s">
        <v>46</v>
      </c>
      <c r="W7" s="1" t="s">
        <v>46</v>
      </c>
      <c r="X7" s="1" t="s">
        <v>46</v>
      </c>
      <c r="Y7" s="1" t="s">
        <v>46</v>
      </c>
      <c r="Z7" s="1" t="s">
        <v>47</v>
      </c>
      <c r="AA7" s="1" t="s">
        <v>47</v>
      </c>
      <c r="AB7" s="1" t="s">
        <v>47</v>
      </c>
      <c r="AC7" s="1" t="s">
        <v>47</v>
      </c>
      <c r="AD7" s="1" t="s">
        <v>49</v>
      </c>
      <c r="AE7" s="1" t="s">
        <v>49</v>
      </c>
      <c r="AF7" s="1" t="s">
        <v>49</v>
      </c>
      <c r="AG7" s="1" t="s">
        <v>49</v>
      </c>
      <c r="AH7" s="1" t="s">
        <v>51</v>
      </c>
      <c r="AI7" s="1" t="s">
        <v>51</v>
      </c>
      <c r="AJ7" s="1" t="s">
        <v>51</v>
      </c>
      <c r="AK7" s="1" t="s">
        <v>51</v>
      </c>
      <c r="AL7" s="1" t="s">
        <v>55</v>
      </c>
      <c r="AM7" s="1" t="s">
        <v>55</v>
      </c>
      <c r="AN7" s="1" t="s">
        <v>55</v>
      </c>
      <c r="AO7" s="1" t="s">
        <v>55</v>
      </c>
      <c r="AP7" s="1" t="s">
        <v>57</v>
      </c>
      <c r="AQ7" s="1" t="s">
        <v>57</v>
      </c>
      <c r="AR7" s="1" t="s">
        <v>57</v>
      </c>
      <c r="AS7" s="1" t="s">
        <v>57</v>
      </c>
      <c r="AT7" s="1" t="s">
        <v>58</v>
      </c>
      <c r="AU7" s="1" t="s">
        <v>58</v>
      </c>
      <c r="AV7" s="1" t="s">
        <v>58</v>
      </c>
      <c r="AW7" s="1" t="s">
        <v>58</v>
      </c>
      <c r="AX7" s="1" t="s">
        <v>59</v>
      </c>
      <c r="AY7" s="1" t="s">
        <v>59</v>
      </c>
      <c r="AZ7" s="1" t="s">
        <v>59</v>
      </c>
      <c r="BA7" s="1" t="s">
        <v>59</v>
      </c>
      <c r="BB7" s="1" t="s">
        <v>60</v>
      </c>
      <c r="BC7" s="1" t="s">
        <v>60</v>
      </c>
      <c r="BD7" s="1" t="s">
        <v>60</v>
      </c>
      <c r="BE7" s="1" t="s">
        <v>60</v>
      </c>
      <c r="BF7" s="1" t="s">
        <v>62</v>
      </c>
      <c r="BG7" s="1" t="s">
        <v>62</v>
      </c>
      <c r="BH7" s="1" t="s">
        <v>62</v>
      </c>
      <c r="BI7" s="1" t="s">
        <v>62</v>
      </c>
      <c r="BJ7" s="1" t="s">
        <v>64</v>
      </c>
      <c r="BK7" s="1" t="s">
        <v>64</v>
      </c>
      <c r="BL7" s="1" t="s">
        <v>64</v>
      </c>
      <c r="BM7" s="1" t="s">
        <v>64</v>
      </c>
      <c r="BN7" s="1" t="s">
        <v>66</v>
      </c>
      <c r="BO7" s="1" t="s">
        <v>66</v>
      </c>
      <c r="BP7" s="1" t="s">
        <v>66</v>
      </c>
      <c r="BQ7" s="1" t="s">
        <v>66</v>
      </c>
      <c r="BR7" s="1" t="s">
        <v>68</v>
      </c>
      <c r="BS7" s="1" t="s">
        <v>68</v>
      </c>
      <c r="BT7" s="1" t="s">
        <v>68</v>
      </c>
      <c r="BU7" s="1" t="s">
        <v>68</v>
      </c>
      <c r="BV7" s="1" t="s">
        <v>69</v>
      </c>
      <c r="BW7" s="1" t="s">
        <v>69</v>
      </c>
      <c r="BX7" s="1" t="s">
        <v>69</v>
      </c>
      <c r="BY7" s="1" t="s">
        <v>69</v>
      </c>
      <c r="BZ7" s="1" t="s">
        <v>70</v>
      </c>
      <c r="CA7" s="1" t="s">
        <v>70</v>
      </c>
      <c r="CB7" s="1" t="s">
        <v>70</v>
      </c>
      <c r="CC7" s="1" t="s">
        <v>70</v>
      </c>
      <c r="CD7" s="1" t="s">
        <v>71</v>
      </c>
      <c r="CE7" s="1" t="s">
        <v>71</v>
      </c>
      <c r="CF7" s="1" t="s">
        <v>71</v>
      </c>
      <c r="CG7" s="1" t="s">
        <v>71</v>
      </c>
      <c r="CH7" s="1" t="s">
        <v>72</v>
      </c>
      <c r="CI7" s="1" t="s">
        <v>72</v>
      </c>
      <c r="CJ7" s="1" t="s">
        <v>72</v>
      </c>
      <c r="CK7" s="1" t="s">
        <v>72</v>
      </c>
      <c r="CL7" s="1" t="s">
        <v>75</v>
      </c>
      <c r="CM7" s="1" t="s">
        <v>75</v>
      </c>
      <c r="CN7" s="1" t="s">
        <v>75</v>
      </c>
      <c r="CO7" s="1" t="s">
        <v>75</v>
      </c>
      <c r="CP7" s="1" t="s">
        <v>76</v>
      </c>
      <c r="CQ7" s="1" t="s">
        <v>76</v>
      </c>
      <c r="CR7" s="1" t="s">
        <v>76</v>
      </c>
      <c r="CS7" s="1" t="s">
        <v>76</v>
      </c>
      <c r="CT7" s="1" t="s">
        <v>78</v>
      </c>
      <c r="CU7" s="1" t="s">
        <v>78</v>
      </c>
      <c r="CV7" s="1" t="s">
        <v>78</v>
      </c>
      <c r="CW7" s="1" t="s">
        <v>78</v>
      </c>
      <c r="CX7" s="1" t="s">
        <v>79</v>
      </c>
      <c r="CY7" s="1" t="s">
        <v>79</v>
      </c>
      <c r="CZ7" s="1" t="s">
        <v>79</v>
      </c>
      <c r="DA7" s="1" t="s">
        <v>79</v>
      </c>
      <c r="DB7" s="1" t="s">
        <v>80</v>
      </c>
      <c r="DC7" s="1" t="s">
        <v>80</v>
      </c>
      <c r="DD7" s="1" t="s">
        <v>80</v>
      </c>
      <c r="DE7" s="1" t="s">
        <v>80</v>
      </c>
      <c r="DF7" s="1" t="s">
        <v>81</v>
      </c>
      <c r="DG7" s="1" t="s">
        <v>81</v>
      </c>
      <c r="DH7" s="1" t="s">
        <v>81</v>
      </c>
      <c r="DI7" s="1" t="s">
        <v>81</v>
      </c>
      <c r="DJ7" s="1" t="s">
        <v>82</v>
      </c>
      <c r="DK7" s="1" t="s">
        <v>82</v>
      </c>
      <c r="DL7" s="1" t="s">
        <v>82</v>
      </c>
      <c r="DM7" s="1" t="s">
        <v>82</v>
      </c>
      <c r="DN7" s="1" t="s">
        <v>83</v>
      </c>
      <c r="DO7" s="1" t="s">
        <v>83</v>
      </c>
      <c r="DP7" s="1" t="s">
        <v>83</v>
      </c>
      <c r="DQ7" s="1" t="s">
        <v>83</v>
      </c>
      <c r="DR7" s="1" t="s">
        <v>84</v>
      </c>
      <c r="DS7" s="1" t="s">
        <v>84</v>
      </c>
      <c r="DT7" s="1" t="s">
        <v>84</v>
      </c>
      <c r="DU7" s="1" t="s">
        <v>84</v>
      </c>
      <c r="DV7" s="1" t="s">
        <v>85</v>
      </c>
      <c r="DW7" s="1" t="s">
        <v>85</v>
      </c>
      <c r="DX7" s="1" t="s">
        <v>85</v>
      </c>
      <c r="DY7" s="1" t="s">
        <v>85</v>
      </c>
      <c r="DZ7" s="1" t="s">
        <v>86</v>
      </c>
      <c r="EA7" s="1" t="s">
        <v>86</v>
      </c>
      <c r="EB7" s="1" t="s">
        <v>86</v>
      </c>
      <c r="EC7" s="1" t="s">
        <v>86</v>
      </c>
      <c r="ED7" s="1" t="s">
        <v>87</v>
      </c>
      <c r="EE7" s="1" t="s">
        <v>87</v>
      </c>
      <c r="EF7" s="1" t="s">
        <v>87</v>
      </c>
      <c r="EG7" s="1" t="s">
        <v>87</v>
      </c>
      <c r="EH7" s="1" t="s">
        <v>88</v>
      </c>
      <c r="EI7" s="1" t="s">
        <v>88</v>
      </c>
      <c r="EJ7" s="1" t="s">
        <v>88</v>
      </c>
      <c r="EK7" s="1" t="s">
        <v>88</v>
      </c>
      <c r="EL7" s="1" t="s">
        <v>90</v>
      </c>
      <c r="EM7" s="1" t="s">
        <v>90</v>
      </c>
      <c r="EN7" s="1" t="s">
        <v>90</v>
      </c>
      <c r="EO7" s="1" t="s">
        <v>90</v>
      </c>
      <c r="EP7" s="1" t="s">
        <v>91</v>
      </c>
      <c r="EQ7" s="1" t="s">
        <v>91</v>
      </c>
      <c r="ER7" s="1" t="s">
        <v>91</v>
      </c>
      <c r="ES7" s="1" t="s">
        <v>91</v>
      </c>
      <c r="ET7" s="1" t="s">
        <v>93</v>
      </c>
      <c r="EU7" s="1" t="s">
        <v>93</v>
      </c>
      <c r="EV7" s="1" t="s">
        <v>93</v>
      </c>
      <c r="EW7" s="1" t="s">
        <v>93</v>
      </c>
      <c r="EX7" s="1" t="s">
        <v>95</v>
      </c>
      <c r="EY7" s="1" t="s">
        <v>95</v>
      </c>
      <c r="EZ7" s="1" t="s">
        <v>95</v>
      </c>
      <c r="FA7" s="1" t="s">
        <v>95</v>
      </c>
      <c r="FB7" s="1" t="s">
        <v>96</v>
      </c>
      <c r="FC7" s="1" t="s">
        <v>96</v>
      </c>
      <c r="FD7" s="1" t="s">
        <v>96</v>
      </c>
      <c r="FE7" s="1" t="s">
        <v>96</v>
      </c>
      <c r="FF7" s="1" t="s">
        <v>97</v>
      </c>
      <c r="FG7" s="1" t="s">
        <v>97</v>
      </c>
      <c r="FH7" s="1" t="s">
        <v>97</v>
      </c>
      <c r="FI7" s="1" t="s">
        <v>97</v>
      </c>
      <c r="FJ7" s="1" t="s">
        <v>98</v>
      </c>
      <c r="FK7" s="1" t="s">
        <v>98</v>
      </c>
      <c r="FL7" s="1" t="s">
        <v>98</v>
      </c>
      <c r="FM7" s="1" t="s">
        <v>98</v>
      </c>
      <c r="FN7" s="1" t="s">
        <v>100</v>
      </c>
      <c r="FO7" s="1" t="s">
        <v>100</v>
      </c>
      <c r="FP7" s="1" t="s">
        <v>100</v>
      </c>
      <c r="FQ7" s="1" t="s">
        <v>100</v>
      </c>
      <c r="FR7" s="1" t="s">
        <v>102</v>
      </c>
      <c r="FS7" s="1" t="s">
        <v>102</v>
      </c>
      <c r="FT7" s="1" t="s">
        <v>102</v>
      </c>
      <c r="FU7" s="1" t="s">
        <v>102</v>
      </c>
      <c r="FV7" s="1" t="s">
        <v>103</v>
      </c>
      <c r="FW7" s="1" t="s">
        <v>103</v>
      </c>
      <c r="FX7" s="1" t="s">
        <v>103</v>
      </c>
      <c r="FY7" s="1" t="s">
        <v>103</v>
      </c>
      <c r="FZ7" s="1" t="s">
        <v>104</v>
      </c>
      <c r="GA7" s="1" t="s">
        <v>104</v>
      </c>
      <c r="GB7" s="1" t="s">
        <v>104</v>
      </c>
      <c r="GC7" s="1" t="s">
        <v>104</v>
      </c>
      <c r="GD7" s="1" t="s">
        <v>105</v>
      </c>
      <c r="GE7" s="1" t="s">
        <v>105</v>
      </c>
      <c r="GF7" s="1" t="s">
        <v>105</v>
      </c>
      <c r="GG7" s="1" t="s">
        <v>105</v>
      </c>
      <c r="GH7" s="1" t="s">
        <v>106</v>
      </c>
      <c r="GI7" s="1" t="s">
        <v>106</v>
      </c>
      <c r="GJ7" s="1" t="s">
        <v>106</v>
      </c>
      <c r="GK7" s="1" t="s">
        <v>106</v>
      </c>
      <c r="GL7" s="1" t="s">
        <v>107</v>
      </c>
      <c r="GM7" s="1" t="s">
        <v>107</v>
      </c>
      <c r="GN7" s="1" t="s">
        <v>107</v>
      </c>
      <c r="GO7" s="1" t="s">
        <v>107</v>
      </c>
      <c r="GP7" s="1" t="s">
        <v>108</v>
      </c>
      <c r="GQ7" s="1" t="s">
        <v>108</v>
      </c>
      <c r="GR7" s="1" t="s">
        <v>108</v>
      </c>
      <c r="GS7" s="1" t="s">
        <v>108</v>
      </c>
      <c r="GT7" s="1" t="s">
        <v>110</v>
      </c>
      <c r="GU7" s="1" t="s">
        <v>110</v>
      </c>
      <c r="GV7" s="1" t="s">
        <v>110</v>
      </c>
      <c r="GW7" s="1" t="s">
        <v>110</v>
      </c>
      <c r="GX7" s="1" t="s">
        <v>111</v>
      </c>
      <c r="GY7" s="1" t="s">
        <v>111</v>
      </c>
      <c r="GZ7" s="1" t="s">
        <v>111</v>
      </c>
      <c r="HA7" s="1" t="s">
        <v>111</v>
      </c>
      <c r="HB7" s="1" t="s">
        <v>112</v>
      </c>
      <c r="HC7" s="1" t="s">
        <v>112</v>
      </c>
      <c r="HD7" s="1" t="s">
        <v>112</v>
      </c>
      <c r="HE7" s="1" t="s">
        <v>112</v>
      </c>
      <c r="HF7" s="1" t="s">
        <v>113</v>
      </c>
      <c r="HG7" s="1" t="s">
        <v>113</v>
      </c>
      <c r="HH7" s="1" t="s">
        <v>113</v>
      </c>
      <c r="HI7" s="1" t="s">
        <v>113</v>
      </c>
      <c r="HJ7" s="1" t="s">
        <v>115</v>
      </c>
      <c r="HK7" s="1" t="s">
        <v>115</v>
      </c>
      <c r="HL7" s="1" t="s">
        <v>115</v>
      </c>
      <c r="HM7" s="1" t="s">
        <v>115</v>
      </c>
      <c r="HN7" s="1" t="s">
        <v>116</v>
      </c>
      <c r="HO7" s="1" t="s">
        <v>116</v>
      </c>
      <c r="HP7" s="1" t="s">
        <v>116</v>
      </c>
      <c r="HQ7" s="1" t="s">
        <v>116</v>
      </c>
      <c r="HR7" s="1" t="s">
        <v>117</v>
      </c>
      <c r="HS7" s="1" t="s">
        <v>117</v>
      </c>
      <c r="HT7" s="1" t="s">
        <v>117</v>
      </c>
      <c r="HU7" s="1" t="s">
        <v>117</v>
      </c>
      <c r="HV7" s="1" t="s">
        <v>118</v>
      </c>
      <c r="HW7" s="1" t="s">
        <v>118</v>
      </c>
      <c r="HX7" s="1" t="s">
        <v>118</v>
      </c>
      <c r="HY7" s="1" t="s">
        <v>118</v>
      </c>
      <c r="HZ7" s="1" t="s">
        <v>0</v>
      </c>
      <c r="IA7" s="1" t="s">
        <v>0</v>
      </c>
      <c r="IB7" s="1" t="s">
        <v>0</v>
      </c>
      <c r="IC7" s="1" t="s">
        <v>0</v>
      </c>
      <c r="ID7" s="1" t="s">
        <v>2</v>
      </c>
      <c r="IE7" s="1" t="s">
        <v>2</v>
      </c>
      <c r="IF7" s="1" t="s">
        <v>2</v>
      </c>
      <c r="IG7" s="1" t="s">
        <v>2</v>
      </c>
      <c r="IH7" s="1" t="s">
        <v>3</v>
      </c>
      <c r="II7" s="1" t="s">
        <v>3</v>
      </c>
      <c r="IJ7" s="1" t="s">
        <v>3</v>
      </c>
      <c r="IK7" s="1" t="s">
        <v>3</v>
      </c>
      <c r="IL7" s="1" t="s">
        <v>121</v>
      </c>
      <c r="IM7" s="1" t="s">
        <v>121</v>
      </c>
      <c r="IN7" s="1" t="s">
        <v>121</v>
      </c>
      <c r="IO7" s="1" t="s">
        <v>121</v>
      </c>
      <c r="IP7" s="1" t="s">
        <v>122</v>
      </c>
      <c r="IQ7" s="1" t="s">
        <v>122</v>
      </c>
      <c r="IR7" s="1" t="s">
        <v>122</v>
      </c>
      <c r="IS7" s="1" t="s">
        <v>122</v>
      </c>
      <c r="IT7" s="1" t="s">
        <v>123</v>
      </c>
      <c r="IU7" s="1" t="s">
        <v>123</v>
      </c>
      <c r="IV7" s="1" t="s">
        <v>123</v>
      </c>
      <c r="IW7" s="1" t="s">
        <v>123</v>
      </c>
      <c r="IX7" s="1" t="s">
        <v>125</v>
      </c>
      <c r="IY7" s="1" t="s">
        <v>125</v>
      </c>
      <c r="IZ7" s="1" t="s">
        <v>125</v>
      </c>
      <c r="JA7" s="1" t="s">
        <v>125</v>
      </c>
      <c r="JB7" s="1" t="s">
        <v>126</v>
      </c>
      <c r="JC7" s="1" t="s">
        <v>126</v>
      </c>
      <c r="JD7" s="1" t="s">
        <v>126</v>
      </c>
      <c r="JE7" s="1" t="s">
        <v>126</v>
      </c>
      <c r="JF7" s="1" t="s">
        <v>127</v>
      </c>
      <c r="JG7" s="1" t="s">
        <v>127</v>
      </c>
      <c r="JH7" s="1" t="s">
        <v>127</v>
      </c>
      <c r="JI7" s="1" t="s">
        <v>127</v>
      </c>
      <c r="JJ7" s="1" t="s">
        <v>128</v>
      </c>
      <c r="JK7" s="1" t="s">
        <v>128</v>
      </c>
      <c r="JL7" s="1" t="s">
        <v>128</v>
      </c>
      <c r="JM7" s="1" t="s">
        <v>128</v>
      </c>
      <c r="JN7" s="1" t="s">
        <v>129</v>
      </c>
      <c r="JO7" s="1" t="s">
        <v>129</v>
      </c>
      <c r="JP7" s="1" t="s">
        <v>129</v>
      </c>
      <c r="JQ7" s="1" t="s">
        <v>129</v>
      </c>
      <c r="JR7" s="1" t="s">
        <v>130</v>
      </c>
      <c r="JS7" s="1" t="s">
        <v>130</v>
      </c>
      <c r="JT7" s="1" t="s">
        <v>130</v>
      </c>
      <c r="JU7" s="1" t="s">
        <v>130</v>
      </c>
      <c r="JV7" s="1" t="s">
        <v>131</v>
      </c>
      <c r="JW7" s="1" t="s">
        <v>131</v>
      </c>
      <c r="JX7" s="1" t="s">
        <v>131</v>
      </c>
      <c r="JY7" s="1" t="s">
        <v>131</v>
      </c>
      <c r="JZ7" s="1" t="s">
        <v>132</v>
      </c>
      <c r="KA7" s="1" t="s">
        <v>132</v>
      </c>
      <c r="KB7" s="1" t="s">
        <v>132</v>
      </c>
      <c r="KC7" s="1" t="s">
        <v>132</v>
      </c>
      <c r="KD7" s="1" t="s">
        <v>133</v>
      </c>
      <c r="KE7" s="1" t="s">
        <v>133</v>
      </c>
      <c r="KF7" s="1" t="s">
        <v>133</v>
      </c>
      <c r="KG7" s="1" t="s">
        <v>133</v>
      </c>
      <c r="KH7" s="1" t="s">
        <v>134</v>
      </c>
      <c r="KI7" s="1" t="s">
        <v>134</v>
      </c>
      <c r="KJ7" s="1" t="s">
        <v>134</v>
      </c>
      <c r="KK7" s="1" t="s">
        <v>134</v>
      </c>
      <c r="KL7" s="1" t="s">
        <v>135</v>
      </c>
      <c r="KM7" s="1" t="s">
        <v>135</v>
      </c>
      <c r="KN7" s="1" t="s">
        <v>135</v>
      </c>
      <c r="KO7" s="1" t="s">
        <v>135</v>
      </c>
      <c r="KP7" s="1" t="s">
        <v>136</v>
      </c>
      <c r="KQ7" s="1" t="s">
        <v>136</v>
      </c>
      <c r="KR7" s="1" t="s">
        <v>136</v>
      </c>
      <c r="KS7" s="1" t="s">
        <v>136</v>
      </c>
      <c r="KT7" s="1" t="s">
        <v>137</v>
      </c>
      <c r="KU7" s="1" t="s">
        <v>137</v>
      </c>
      <c r="KV7" s="1" t="s">
        <v>137</v>
      </c>
      <c r="KW7" s="1" t="s">
        <v>137</v>
      </c>
      <c r="KX7" s="1" t="s">
        <v>139</v>
      </c>
      <c r="KY7" s="1" t="s">
        <v>139</v>
      </c>
      <c r="KZ7" s="1" t="s">
        <v>139</v>
      </c>
      <c r="LA7" s="1" t="s">
        <v>139</v>
      </c>
      <c r="LB7" s="1" t="s">
        <v>140</v>
      </c>
      <c r="LC7" s="1" t="s">
        <v>140</v>
      </c>
      <c r="LD7" s="1" t="s">
        <v>140</v>
      </c>
      <c r="LE7" s="1" t="s">
        <v>140</v>
      </c>
      <c r="LF7" s="1" t="s">
        <v>141</v>
      </c>
      <c r="LG7" s="1" t="s">
        <v>141</v>
      </c>
      <c r="LH7" s="1" t="s">
        <v>141</v>
      </c>
      <c r="LI7" s="1" t="s">
        <v>141</v>
      </c>
      <c r="LJ7" s="1" t="s">
        <v>142</v>
      </c>
      <c r="LK7" s="1" t="s">
        <v>142</v>
      </c>
      <c r="LL7" s="1" t="s">
        <v>142</v>
      </c>
      <c r="LM7" s="1" t="s">
        <v>142</v>
      </c>
      <c r="LN7" s="1" t="s">
        <v>143</v>
      </c>
      <c r="LO7" s="1" t="s">
        <v>143</v>
      </c>
      <c r="LP7" s="1" t="s">
        <v>143</v>
      </c>
      <c r="LQ7" s="1" t="s">
        <v>143</v>
      </c>
      <c r="LR7" s="1" t="s">
        <v>144</v>
      </c>
      <c r="LS7" s="1" t="s">
        <v>144</v>
      </c>
      <c r="LT7" s="1" t="s">
        <v>144</v>
      </c>
      <c r="LU7" s="1" t="s">
        <v>144</v>
      </c>
      <c r="LV7" s="1" t="s">
        <v>145</v>
      </c>
      <c r="LW7" s="1" t="s">
        <v>145</v>
      </c>
      <c r="LX7" s="1" t="s">
        <v>145</v>
      </c>
      <c r="LY7" s="1" t="s">
        <v>145</v>
      </c>
      <c r="LZ7" s="1" t="s">
        <v>146</v>
      </c>
      <c r="MA7" s="1" t="s">
        <v>146</v>
      </c>
      <c r="MB7" s="1" t="s">
        <v>146</v>
      </c>
      <c r="MC7" s="1" t="s">
        <v>146</v>
      </c>
      <c r="MD7" s="1" t="s">
        <v>147</v>
      </c>
      <c r="ME7" s="1" t="s">
        <v>147</v>
      </c>
      <c r="MF7" s="1" t="s">
        <v>147</v>
      </c>
      <c r="MG7" s="1" t="s">
        <v>147</v>
      </c>
      <c r="MH7" s="1" t="s">
        <v>148</v>
      </c>
      <c r="MI7" s="1" t="s">
        <v>148</v>
      </c>
      <c r="MJ7" s="1" t="s">
        <v>148</v>
      </c>
      <c r="MK7" s="1" t="s">
        <v>148</v>
      </c>
      <c r="ML7" s="1" t="s">
        <v>149</v>
      </c>
      <c r="MM7" s="1" t="s">
        <v>149</v>
      </c>
      <c r="MN7" s="1" t="s">
        <v>149</v>
      </c>
      <c r="MO7" s="1" t="s">
        <v>149</v>
      </c>
      <c r="MP7" s="1" t="s">
        <v>150</v>
      </c>
      <c r="MQ7" s="1" t="s">
        <v>150</v>
      </c>
      <c r="MR7" s="1" t="s">
        <v>150</v>
      </c>
      <c r="MS7" s="1" t="s">
        <v>150</v>
      </c>
      <c r="MT7" s="1" t="s">
        <v>151</v>
      </c>
      <c r="MU7" s="1" t="s">
        <v>151</v>
      </c>
      <c r="MV7" s="1" t="s">
        <v>151</v>
      </c>
      <c r="MW7" s="1" t="s">
        <v>151</v>
      </c>
      <c r="MX7" s="1" t="s">
        <v>152</v>
      </c>
      <c r="MY7" s="1" t="s">
        <v>152</v>
      </c>
      <c r="MZ7" s="1" t="s">
        <v>152</v>
      </c>
      <c r="NA7" s="1" t="s">
        <v>152</v>
      </c>
      <c r="NB7" s="1" t="s">
        <v>153</v>
      </c>
      <c r="NC7" s="1" t="s">
        <v>153</v>
      </c>
      <c r="ND7" s="1" t="s">
        <v>153</v>
      </c>
      <c r="NE7" s="1" t="s">
        <v>153</v>
      </c>
      <c r="NF7" s="1" t="s">
        <v>154</v>
      </c>
      <c r="NG7" s="1" t="s">
        <v>154</v>
      </c>
      <c r="NH7" s="1" t="s">
        <v>154</v>
      </c>
      <c r="NI7" s="1" t="s">
        <v>154</v>
      </c>
      <c r="NJ7" s="1" t="s">
        <v>155</v>
      </c>
      <c r="NK7" s="1" t="s">
        <v>155</v>
      </c>
      <c r="NL7" s="1" t="s">
        <v>155</v>
      </c>
      <c r="NM7" s="1" t="s">
        <v>155</v>
      </c>
      <c r="NN7" s="1" t="s">
        <v>156</v>
      </c>
      <c r="NO7" s="1" t="s">
        <v>156</v>
      </c>
      <c r="NP7" s="1" t="s">
        <v>156</v>
      </c>
      <c r="NQ7" s="1" t="s">
        <v>156</v>
      </c>
      <c r="NR7" s="1" t="s">
        <v>157</v>
      </c>
      <c r="NS7" s="1" t="s">
        <v>157</v>
      </c>
      <c r="NT7" s="1" t="s">
        <v>157</v>
      </c>
      <c r="NU7" s="1" t="s">
        <v>157</v>
      </c>
    </row>
    <row r="8" spans="1:385">
      <c r="A8" s="2" t="s">
        <v>24</v>
      </c>
      <c r="B8">
        <v>2</v>
      </c>
      <c r="C8">
        <v>1</v>
      </c>
      <c r="D8">
        <v>4</v>
      </c>
      <c r="E8">
        <v>3</v>
      </c>
      <c r="F8">
        <v>1</v>
      </c>
      <c r="G8">
        <v>2</v>
      </c>
      <c r="H8">
        <v>3</v>
      </c>
      <c r="I8">
        <v>4</v>
      </c>
      <c r="J8">
        <v>2</v>
      </c>
      <c r="K8">
        <v>1</v>
      </c>
      <c r="L8">
        <v>4</v>
      </c>
      <c r="M8">
        <v>3</v>
      </c>
      <c r="N8">
        <v>2</v>
      </c>
      <c r="O8">
        <v>1</v>
      </c>
      <c r="P8">
        <v>4</v>
      </c>
      <c r="Q8">
        <v>3</v>
      </c>
      <c r="R8">
        <v>2</v>
      </c>
      <c r="S8">
        <v>1</v>
      </c>
      <c r="T8">
        <v>4</v>
      </c>
      <c r="U8">
        <v>3</v>
      </c>
      <c r="V8">
        <v>2</v>
      </c>
      <c r="W8">
        <v>1</v>
      </c>
      <c r="X8">
        <v>4</v>
      </c>
      <c r="Y8">
        <v>3</v>
      </c>
      <c r="Z8">
        <v>1</v>
      </c>
      <c r="AA8">
        <v>2</v>
      </c>
      <c r="AB8">
        <v>4</v>
      </c>
      <c r="AC8">
        <v>3</v>
      </c>
      <c r="AD8">
        <v>2</v>
      </c>
      <c r="AE8">
        <v>1</v>
      </c>
      <c r="AF8">
        <v>4</v>
      </c>
      <c r="AG8">
        <v>3</v>
      </c>
      <c r="AH8">
        <v>2</v>
      </c>
      <c r="AI8">
        <v>1</v>
      </c>
      <c r="AJ8">
        <v>4</v>
      </c>
      <c r="AK8">
        <v>3</v>
      </c>
      <c r="AL8">
        <v>1</v>
      </c>
      <c r="AM8">
        <v>2</v>
      </c>
      <c r="AN8">
        <v>4</v>
      </c>
      <c r="AO8">
        <v>3</v>
      </c>
      <c r="AP8">
        <v>2</v>
      </c>
      <c r="AQ8">
        <v>1</v>
      </c>
      <c r="AR8">
        <v>4</v>
      </c>
      <c r="AS8">
        <v>3</v>
      </c>
      <c r="AT8">
        <v>2</v>
      </c>
      <c r="AU8">
        <v>1</v>
      </c>
      <c r="AV8">
        <v>4</v>
      </c>
      <c r="AW8">
        <v>3</v>
      </c>
      <c r="AX8">
        <v>1</v>
      </c>
      <c r="AY8">
        <v>2</v>
      </c>
      <c r="AZ8">
        <v>4</v>
      </c>
      <c r="BA8">
        <v>3</v>
      </c>
      <c r="BB8">
        <v>2</v>
      </c>
      <c r="BC8">
        <v>1</v>
      </c>
      <c r="BD8">
        <v>4</v>
      </c>
      <c r="BE8">
        <v>3</v>
      </c>
      <c r="BF8">
        <v>1</v>
      </c>
      <c r="BG8">
        <v>2</v>
      </c>
      <c r="BH8">
        <v>3</v>
      </c>
      <c r="BI8">
        <v>4</v>
      </c>
      <c r="BJ8">
        <v>1</v>
      </c>
      <c r="BK8">
        <v>2</v>
      </c>
      <c r="BL8">
        <v>4</v>
      </c>
      <c r="BM8">
        <v>3</v>
      </c>
      <c r="BN8">
        <v>1</v>
      </c>
      <c r="BO8">
        <v>2</v>
      </c>
      <c r="BP8">
        <v>4</v>
      </c>
      <c r="BQ8">
        <v>3</v>
      </c>
      <c r="BR8">
        <v>1</v>
      </c>
      <c r="BS8">
        <v>2</v>
      </c>
      <c r="BT8">
        <v>3</v>
      </c>
      <c r="BU8">
        <v>4</v>
      </c>
      <c r="BV8">
        <v>1</v>
      </c>
      <c r="BW8">
        <v>2</v>
      </c>
      <c r="BX8">
        <v>4</v>
      </c>
      <c r="BY8">
        <v>3</v>
      </c>
      <c r="BZ8">
        <v>1</v>
      </c>
      <c r="CA8">
        <v>2</v>
      </c>
      <c r="CB8">
        <v>3</v>
      </c>
      <c r="CC8">
        <v>4</v>
      </c>
      <c r="CD8">
        <v>2</v>
      </c>
      <c r="CE8">
        <v>1</v>
      </c>
      <c r="CF8">
        <v>4</v>
      </c>
      <c r="CG8">
        <v>3</v>
      </c>
      <c r="CH8">
        <v>2</v>
      </c>
      <c r="CI8">
        <v>1</v>
      </c>
      <c r="CJ8">
        <v>3</v>
      </c>
      <c r="CK8">
        <v>4</v>
      </c>
      <c r="CL8">
        <v>1</v>
      </c>
      <c r="CM8">
        <v>2</v>
      </c>
      <c r="CN8">
        <v>4</v>
      </c>
      <c r="CO8">
        <v>3</v>
      </c>
      <c r="CP8">
        <v>2</v>
      </c>
      <c r="CQ8">
        <v>1</v>
      </c>
      <c r="CR8">
        <v>4</v>
      </c>
      <c r="CS8">
        <v>3</v>
      </c>
      <c r="CT8">
        <v>2</v>
      </c>
      <c r="CU8">
        <v>1</v>
      </c>
      <c r="CV8">
        <v>4</v>
      </c>
      <c r="CW8">
        <v>3</v>
      </c>
      <c r="CX8">
        <v>1</v>
      </c>
      <c r="CY8">
        <v>2</v>
      </c>
      <c r="CZ8">
        <v>4</v>
      </c>
      <c r="DA8">
        <v>3</v>
      </c>
      <c r="DB8">
        <v>2</v>
      </c>
      <c r="DC8">
        <v>1</v>
      </c>
      <c r="DD8">
        <v>3</v>
      </c>
      <c r="DE8">
        <v>4</v>
      </c>
      <c r="DF8">
        <v>2</v>
      </c>
      <c r="DG8">
        <v>1</v>
      </c>
      <c r="DH8">
        <v>3</v>
      </c>
      <c r="DI8">
        <v>4</v>
      </c>
      <c r="DJ8">
        <v>2</v>
      </c>
      <c r="DK8">
        <v>1</v>
      </c>
      <c r="DL8">
        <v>4</v>
      </c>
      <c r="DM8">
        <v>3</v>
      </c>
      <c r="DN8">
        <v>2</v>
      </c>
      <c r="DO8">
        <v>1</v>
      </c>
      <c r="DP8">
        <v>3</v>
      </c>
      <c r="DQ8">
        <v>4</v>
      </c>
      <c r="DR8">
        <v>1</v>
      </c>
      <c r="DS8">
        <v>2</v>
      </c>
      <c r="DT8">
        <v>3</v>
      </c>
      <c r="DU8">
        <v>4</v>
      </c>
      <c r="DV8">
        <v>2</v>
      </c>
      <c r="DW8">
        <v>1</v>
      </c>
      <c r="DX8">
        <v>4</v>
      </c>
      <c r="DY8">
        <v>3</v>
      </c>
      <c r="DZ8">
        <v>2</v>
      </c>
      <c r="EA8">
        <v>1</v>
      </c>
      <c r="EB8">
        <v>3</v>
      </c>
      <c r="EC8">
        <v>4</v>
      </c>
      <c r="ED8">
        <v>2</v>
      </c>
      <c r="EE8">
        <v>1</v>
      </c>
      <c r="EF8">
        <v>4</v>
      </c>
      <c r="EG8">
        <v>3</v>
      </c>
      <c r="EH8">
        <v>2</v>
      </c>
      <c r="EI8">
        <v>1</v>
      </c>
      <c r="EJ8">
        <v>3</v>
      </c>
      <c r="EK8">
        <v>4</v>
      </c>
      <c r="EL8">
        <v>1</v>
      </c>
      <c r="EM8">
        <v>2</v>
      </c>
      <c r="EN8">
        <v>3</v>
      </c>
      <c r="EO8">
        <v>4</v>
      </c>
      <c r="EP8">
        <v>2</v>
      </c>
      <c r="EQ8">
        <v>1</v>
      </c>
      <c r="ER8">
        <v>4</v>
      </c>
      <c r="ES8">
        <v>3</v>
      </c>
      <c r="ET8">
        <v>2</v>
      </c>
      <c r="EU8">
        <v>1</v>
      </c>
      <c r="EV8">
        <v>4</v>
      </c>
      <c r="EW8">
        <v>3</v>
      </c>
      <c r="EX8">
        <v>2</v>
      </c>
      <c r="EY8">
        <v>1</v>
      </c>
      <c r="EZ8">
        <v>3</v>
      </c>
      <c r="FA8">
        <v>4</v>
      </c>
      <c r="FB8">
        <v>1</v>
      </c>
      <c r="FC8">
        <v>2</v>
      </c>
      <c r="FD8">
        <v>4</v>
      </c>
      <c r="FE8">
        <v>3</v>
      </c>
      <c r="FF8">
        <v>2</v>
      </c>
      <c r="FG8">
        <v>1</v>
      </c>
      <c r="FH8">
        <v>4</v>
      </c>
      <c r="FI8">
        <v>3</v>
      </c>
      <c r="FJ8">
        <v>1</v>
      </c>
      <c r="FK8">
        <v>2</v>
      </c>
      <c r="FL8">
        <v>4</v>
      </c>
      <c r="FM8">
        <v>3</v>
      </c>
      <c r="FN8">
        <v>2</v>
      </c>
      <c r="FO8">
        <v>1</v>
      </c>
      <c r="FP8">
        <v>4</v>
      </c>
      <c r="FQ8">
        <v>3</v>
      </c>
      <c r="FR8">
        <v>1</v>
      </c>
      <c r="FS8">
        <v>2</v>
      </c>
      <c r="FT8">
        <v>4</v>
      </c>
      <c r="FU8">
        <v>3</v>
      </c>
      <c r="FV8">
        <v>2</v>
      </c>
      <c r="FW8">
        <v>1</v>
      </c>
      <c r="FX8">
        <v>4</v>
      </c>
      <c r="FY8">
        <v>3</v>
      </c>
      <c r="FZ8">
        <v>2</v>
      </c>
      <c r="GA8">
        <v>1</v>
      </c>
      <c r="GB8">
        <v>3</v>
      </c>
      <c r="GC8">
        <v>4</v>
      </c>
      <c r="GD8">
        <v>1</v>
      </c>
      <c r="GE8">
        <v>2</v>
      </c>
      <c r="GF8">
        <v>4</v>
      </c>
      <c r="GG8">
        <v>3</v>
      </c>
      <c r="GH8">
        <v>1</v>
      </c>
      <c r="GI8">
        <v>2</v>
      </c>
      <c r="GJ8">
        <v>3</v>
      </c>
      <c r="GK8">
        <v>4</v>
      </c>
      <c r="GL8">
        <v>1</v>
      </c>
      <c r="GM8">
        <v>2</v>
      </c>
      <c r="GN8">
        <v>4</v>
      </c>
      <c r="GO8">
        <v>3</v>
      </c>
      <c r="GP8">
        <v>1</v>
      </c>
      <c r="GQ8">
        <v>2</v>
      </c>
      <c r="GR8">
        <v>4</v>
      </c>
      <c r="GS8">
        <v>3</v>
      </c>
      <c r="GT8">
        <v>1</v>
      </c>
      <c r="GU8">
        <v>2</v>
      </c>
      <c r="GV8">
        <v>3</v>
      </c>
      <c r="GW8">
        <v>4</v>
      </c>
      <c r="GX8">
        <v>2</v>
      </c>
      <c r="GY8">
        <v>1</v>
      </c>
      <c r="GZ8">
        <v>4</v>
      </c>
      <c r="HA8">
        <v>3</v>
      </c>
      <c r="HB8">
        <v>2</v>
      </c>
      <c r="HC8">
        <v>1</v>
      </c>
      <c r="HD8">
        <v>4</v>
      </c>
      <c r="HE8">
        <v>3</v>
      </c>
      <c r="HF8">
        <v>2134</v>
      </c>
      <c r="HG8">
        <v>2134</v>
      </c>
      <c r="HH8">
        <v>2134</v>
      </c>
      <c r="HI8">
        <v>2134</v>
      </c>
      <c r="HJ8">
        <v>2</v>
      </c>
      <c r="HK8">
        <v>1</v>
      </c>
      <c r="HL8">
        <v>4</v>
      </c>
      <c r="HM8">
        <v>3</v>
      </c>
      <c r="HN8">
        <v>1</v>
      </c>
      <c r="HO8">
        <v>2</v>
      </c>
      <c r="HP8">
        <v>4</v>
      </c>
      <c r="HQ8">
        <v>3</v>
      </c>
      <c r="HR8">
        <v>2</v>
      </c>
      <c r="HS8">
        <v>1</v>
      </c>
      <c r="HT8">
        <v>3</v>
      </c>
      <c r="HU8">
        <v>4</v>
      </c>
      <c r="HV8">
        <v>1</v>
      </c>
      <c r="HW8">
        <v>2</v>
      </c>
      <c r="HX8">
        <v>3</v>
      </c>
      <c r="HY8">
        <v>4</v>
      </c>
      <c r="HZ8">
        <v>1</v>
      </c>
      <c r="IA8">
        <v>2</v>
      </c>
      <c r="IB8">
        <v>3</v>
      </c>
      <c r="IC8">
        <v>4</v>
      </c>
      <c r="ID8">
        <v>2</v>
      </c>
      <c r="IE8">
        <v>1</v>
      </c>
      <c r="IF8">
        <v>4</v>
      </c>
      <c r="IG8">
        <v>3</v>
      </c>
      <c r="IH8">
        <v>1</v>
      </c>
      <c r="II8">
        <v>2</v>
      </c>
      <c r="IJ8">
        <v>4</v>
      </c>
      <c r="IK8">
        <v>3</v>
      </c>
      <c r="IL8">
        <v>1</v>
      </c>
      <c r="IM8">
        <v>2</v>
      </c>
      <c r="IN8">
        <v>3</v>
      </c>
      <c r="IO8">
        <v>4</v>
      </c>
      <c r="IP8">
        <v>1</v>
      </c>
      <c r="IQ8">
        <v>2</v>
      </c>
      <c r="IR8">
        <v>3</v>
      </c>
      <c r="IS8">
        <v>4</v>
      </c>
      <c r="IT8">
        <v>1</v>
      </c>
      <c r="IU8">
        <v>2</v>
      </c>
      <c r="IV8">
        <v>3</v>
      </c>
      <c r="IW8">
        <v>4</v>
      </c>
      <c r="IX8">
        <v>1</v>
      </c>
      <c r="IY8">
        <v>2</v>
      </c>
      <c r="IZ8">
        <v>3</v>
      </c>
      <c r="JA8">
        <v>4</v>
      </c>
      <c r="JB8">
        <v>1</v>
      </c>
      <c r="JC8">
        <v>2</v>
      </c>
      <c r="JD8">
        <v>3</v>
      </c>
      <c r="JE8">
        <v>4</v>
      </c>
      <c r="JF8">
        <v>1</v>
      </c>
      <c r="JG8">
        <v>2</v>
      </c>
      <c r="JH8">
        <v>3</v>
      </c>
      <c r="JI8">
        <v>4</v>
      </c>
      <c r="JJ8">
        <v>1</v>
      </c>
      <c r="JK8">
        <v>2</v>
      </c>
      <c r="JL8">
        <v>3</v>
      </c>
      <c r="JM8">
        <v>4</v>
      </c>
      <c r="JN8">
        <v>1</v>
      </c>
      <c r="JO8">
        <v>2</v>
      </c>
      <c r="JP8">
        <v>3</v>
      </c>
      <c r="JQ8">
        <v>4</v>
      </c>
      <c r="JR8">
        <v>1</v>
      </c>
      <c r="JS8">
        <v>2</v>
      </c>
      <c r="JT8">
        <v>3</v>
      </c>
      <c r="JU8">
        <v>4</v>
      </c>
      <c r="JV8">
        <v>1</v>
      </c>
      <c r="JW8">
        <v>2</v>
      </c>
      <c r="JX8">
        <v>3</v>
      </c>
      <c r="JY8">
        <v>4</v>
      </c>
      <c r="JZ8">
        <v>1</v>
      </c>
      <c r="KA8">
        <v>2</v>
      </c>
      <c r="KB8">
        <v>3</v>
      </c>
      <c r="KC8">
        <v>4</v>
      </c>
      <c r="KD8">
        <v>1</v>
      </c>
      <c r="KE8">
        <v>2</v>
      </c>
      <c r="KF8">
        <v>3</v>
      </c>
      <c r="KG8">
        <v>4</v>
      </c>
      <c r="KH8">
        <v>1</v>
      </c>
      <c r="KI8">
        <v>2</v>
      </c>
      <c r="KJ8">
        <v>3</v>
      </c>
      <c r="KK8">
        <v>4</v>
      </c>
      <c r="KL8">
        <v>1</v>
      </c>
      <c r="KM8">
        <v>2</v>
      </c>
      <c r="KN8">
        <v>3</v>
      </c>
      <c r="KO8">
        <v>4</v>
      </c>
      <c r="KP8">
        <v>1</v>
      </c>
      <c r="KQ8">
        <v>2</v>
      </c>
      <c r="KR8">
        <v>3</v>
      </c>
      <c r="KS8">
        <v>4</v>
      </c>
      <c r="KT8">
        <v>1</v>
      </c>
      <c r="KU8">
        <v>2</v>
      </c>
      <c r="KV8">
        <v>3</v>
      </c>
      <c r="KW8">
        <v>4</v>
      </c>
      <c r="KX8">
        <v>1</v>
      </c>
      <c r="KY8">
        <v>2</v>
      </c>
      <c r="KZ8">
        <v>3</v>
      </c>
      <c r="LA8">
        <v>4</v>
      </c>
      <c r="LB8">
        <v>1</v>
      </c>
      <c r="LC8">
        <v>2</v>
      </c>
      <c r="LD8">
        <v>3</v>
      </c>
      <c r="LE8">
        <v>4</v>
      </c>
      <c r="LF8">
        <v>1</v>
      </c>
      <c r="LG8">
        <v>2</v>
      </c>
      <c r="LH8">
        <v>3</v>
      </c>
      <c r="LI8">
        <v>4</v>
      </c>
      <c r="LJ8">
        <v>1</v>
      </c>
      <c r="LK8">
        <v>2</v>
      </c>
      <c r="LL8">
        <v>3</v>
      </c>
      <c r="LM8">
        <v>4</v>
      </c>
      <c r="LN8">
        <v>1</v>
      </c>
      <c r="LO8">
        <v>2</v>
      </c>
      <c r="LP8">
        <v>3</v>
      </c>
      <c r="LQ8">
        <v>4</v>
      </c>
      <c r="LR8">
        <v>1</v>
      </c>
      <c r="LS8">
        <v>2</v>
      </c>
      <c r="LT8">
        <v>3</v>
      </c>
      <c r="LU8">
        <v>4</v>
      </c>
      <c r="LV8">
        <v>2</v>
      </c>
      <c r="LW8">
        <v>1</v>
      </c>
      <c r="LX8">
        <v>4</v>
      </c>
      <c r="LY8">
        <v>3</v>
      </c>
      <c r="LZ8">
        <v>2</v>
      </c>
      <c r="MA8">
        <v>1</v>
      </c>
      <c r="MB8">
        <v>4</v>
      </c>
      <c r="MC8">
        <v>3</v>
      </c>
      <c r="MD8">
        <v>2</v>
      </c>
      <c r="ME8">
        <v>1</v>
      </c>
      <c r="MF8">
        <v>4</v>
      </c>
      <c r="MG8">
        <v>3</v>
      </c>
      <c r="MH8">
        <v>2</v>
      </c>
      <c r="MI8">
        <v>1</v>
      </c>
      <c r="MJ8">
        <v>4</v>
      </c>
      <c r="MK8">
        <v>3</v>
      </c>
      <c r="ML8">
        <v>2</v>
      </c>
      <c r="MM8">
        <v>1</v>
      </c>
      <c r="MN8">
        <v>4</v>
      </c>
      <c r="MO8">
        <v>3</v>
      </c>
      <c r="MP8">
        <v>2</v>
      </c>
      <c r="MQ8">
        <v>1</v>
      </c>
      <c r="MR8">
        <v>4</v>
      </c>
      <c r="MS8">
        <v>3</v>
      </c>
      <c r="MT8">
        <v>2</v>
      </c>
      <c r="MU8">
        <v>1</v>
      </c>
      <c r="MV8">
        <v>4</v>
      </c>
      <c r="MW8">
        <v>3</v>
      </c>
      <c r="MX8">
        <v>2</v>
      </c>
      <c r="MY8">
        <v>1</v>
      </c>
      <c r="MZ8">
        <v>4</v>
      </c>
      <c r="NA8">
        <v>3</v>
      </c>
      <c r="NB8">
        <v>2</v>
      </c>
      <c r="NC8">
        <v>1</v>
      </c>
      <c r="ND8">
        <v>4</v>
      </c>
      <c r="NE8">
        <v>3</v>
      </c>
      <c r="NF8">
        <v>2</v>
      </c>
      <c r="NG8">
        <v>1</v>
      </c>
      <c r="NH8">
        <v>4</v>
      </c>
      <c r="NI8">
        <v>3</v>
      </c>
      <c r="NJ8">
        <v>2</v>
      </c>
      <c r="NK8">
        <v>1</v>
      </c>
      <c r="NL8">
        <v>4</v>
      </c>
      <c r="NM8">
        <v>3</v>
      </c>
      <c r="NN8">
        <v>2</v>
      </c>
      <c r="NO8">
        <v>1</v>
      </c>
      <c r="NP8">
        <v>3</v>
      </c>
      <c r="NQ8">
        <v>4</v>
      </c>
      <c r="NR8">
        <v>1</v>
      </c>
      <c r="NS8">
        <v>2</v>
      </c>
      <c r="NT8">
        <v>4</v>
      </c>
      <c r="NU8">
        <v>3</v>
      </c>
    </row>
    <row r="9" spans="1:385">
      <c r="A9" s="2" t="s">
        <v>25</v>
      </c>
      <c r="B9">
        <v>2143</v>
      </c>
      <c r="C9">
        <v>2143</v>
      </c>
      <c r="D9">
        <v>2143</v>
      </c>
      <c r="E9">
        <v>2143</v>
      </c>
      <c r="F9">
        <v>1234</v>
      </c>
      <c r="G9">
        <v>1234</v>
      </c>
      <c r="H9">
        <v>1234</v>
      </c>
      <c r="I9">
        <v>1234</v>
      </c>
      <c r="J9">
        <v>2143</v>
      </c>
      <c r="K9">
        <v>2143</v>
      </c>
      <c r="L9">
        <v>2143</v>
      </c>
      <c r="M9">
        <v>2143</v>
      </c>
      <c r="N9">
        <v>2143</v>
      </c>
      <c r="O9">
        <v>2143</v>
      </c>
      <c r="P9">
        <v>2143</v>
      </c>
      <c r="Q9">
        <v>2143</v>
      </c>
      <c r="R9">
        <v>2143</v>
      </c>
      <c r="S9">
        <v>2143</v>
      </c>
      <c r="T9">
        <v>2143</v>
      </c>
      <c r="U9">
        <v>2143</v>
      </c>
      <c r="V9">
        <v>2143</v>
      </c>
      <c r="W9">
        <v>2143</v>
      </c>
      <c r="X9">
        <v>2143</v>
      </c>
      <c r="Y9">
        <v>2143</v>
      </c>
      <c r="Z9">
        <v>1243</v>
      </c>
      <c r="AA9">
        <v>1243</v>
      </c>
      <c r="AB9">
        <v>1243</v>
      </c>
      <c r="AC9">
        <v>1243</v>
      </c>
      <c r="AD9">
        <v>2143</v>
      </c>
      <c r="AE9">
        <v>2143</v>
      </c>
      <c r="AF9">
        <v>2143</v>
      </c>
      <c r="AG9">
        <v>2143</v>
      </c>
      <c r="AH9">
        <v>2143</v>
      </c>
      <c r="AI9">
        <v>2143</v>
      </c>
      <c r="AJ9">
        <v>2143</v>
      </c>
      <c r="AK9">
        <v>2143</v>
      </c>
      <c r="AL9">
        <v>1243</v>
      </c>
      <c r="AM9">
        <v>1243</v>
      </c>
      <c r="AN9">
        <v>1243</v>
      </c>
      <c r="AO9">
        <v>1243</v>
      </c>
      <c r="AP9">
        <v>2143</v>
      </c>
      <c r="AQ9">
        <v>2143</v>
      </c>
      <c r="AR9">
        <v>2143</v>
      </c>
      <c r="AS9">
        <v>2143</v>
      </c>
      <c r="AT9">
        <v>2143</v>
      </c>
      <c r="AU9">
        <v>2143</v>
      </c>
      <c r="AV9">
        <v>2143</v>
      </c>
      <c r="AW9">
        <v>2143</v>
      </c>
      <c r="AX9">
        <v>1243</v>
      </c>
      <c r="AY9">
        <v>1243</v>
      </c>
      <c r="AZ9">
        <v>1243</v>
      </c>
      <c r="BA9">
        <v>1243</v>
      </c>
      <c r="BB9">
        <v>2143</v>
      </c>
      <c r="BC9">
        <v>2143</v>
      </c>
      <c r="BD9">
        <v>2143</v>
      </c>
      <c r="BE9">
        <v>2143</v>
      </c>
      <c r="BF9">
        <v>1234</v>
      </c>
      <c r="BG9">
        <v>1234</v>
      </c>
      <c r="BH9">
        <v>1234</v>
      </c>
      <c r="BI9">
        <v>1234</v>
      </c>
      <c r="BJ9">
        <v>1243</v>
      </c>
      <c r="BK9">
        <v>1243</v>
      </c>
      <c r="BL9">
        <v>1243</v>
      </c>
      <c r="BM9">
        <v>1243</v>
      </c>
      <c r="BN9">
        <v>1243</v>
      </c>
      <c r="BO9">
        <v>1243</v>
      </c>
      <c r="BP9">
        <v>1243</v>
      </c>
      <c r="BQ9">
        <v>1243</v>
      </c>
      <c r="BR9">
        <v>1234</v>
      </c>
      <c r="BS9">
        <v>1234</v>
      </c>
      <c r="BT9">
        <v>1234</v>
      </c>
      <c r="BU9">
        <v>1234</v>
      </c>
      <c r="BV9">
        <v>1243</v>
      </c>
      <c r="BW9">
        <v>1243</v>
      </c>
      <c r="BX9">
        <v>1243</v>
      </c>
      <c r="BY9">
        <v>1243</v>
      </c>
      <c r="BZ9">
        <v>1234</v>
      </c>
      <c r="CA9">
        <v>1234</v>
      </c>
      <c r="CB9">
        <v>1234</v>
      </c>
      <c r="CC9">
        <v>1234</v>
      </c>
      <c r="CD9">
        <v>2143</v>
      </c>
      <c r="CE9">
        <v>2143</v>
      </c>
      <c r="CF9">
        <v>2143</v>
      </c>
      <c r="CG9">
        <v>2143</v>
      </c>
      <c r="CH9">
        <v>2134</v>
      </c>
      <c r="CI9">
        <v>2134</v>
      </c>
      <c r="CJ9">
        <v>2134</v>
      </c>
      <c r="CK9">
        <v>2134</v>
      </c>
      <c r="CL9">
        <v>1243</v>
      </c>
      <c r="CM9">
        <v>1243</v>
      </c>
      <c r="CN9">
        <v>1243</v>
      </c>
      <c r="CO9">
        <v>1243</v>
      </c>
      <c r="CP9">
        <v>2143</v>
      </c>
      <c r="CQ9">
        <v>2143</v>
      </c>
      <c r="CR9">
        <v>2143</v>
      </c>
      <c r="CS9">
        <v>2143</v>
      </c>
      <c r="CT9">
        <v>2143</v>
      </c>
      <c r="CU9">
        <v>2143</v>
      </c>
      <c r="CV9">
        <v>2143</v>
      </c>
      <c r="CW9">
        <v>2143</v>
      </c>
      <c r="CX9">
        <v>1243</v>
      </c>
      <c r="CY9">
        <v>1243</v>
      </c>
      <c r="CZ9">
        <v>1243</v>
      </c>
      <c r="DA9">
        <v>1243</v>
      </c>
      <c r="DB9">
        <v>2134</v>
      </c>
      <c r="DC9">
        <v>2134</v>
      </c>
      <c r="DD9">
        <v>2134</v>
      </c>
      <c r="DE9">
        <v>2134</v>
      </c>
      <c r="DF9">
        <v>2134</v>
      </c>
      <c r="DG9">
        <v>2134</v>
      </c>
      <c r="DH9">
        <v>2134</v>
      </c>
      <c r="DI9">
        <v>2134</v>
      </c>
      <c r="DJ9">
        <v>2143</v>
      </c>
      <c r="DK9">
        <v>2143</v>
      </c>
      <c r="DL9">
        <v>2143</v>
      </c>
      <c r="DM9">
        <v>2143</v>
      </c>
      <c r="DN9">
        <v>2134</v>
      </c>
      <c r="DO9">
        <v>2134</v>
      </c>
      <c r="DP9">
        <v>2134</v>
      </c>
      <c r="DQ9">
        <v>2134</v>
      </c>
      <c r="DR9">
        <v>1234</v>
      </c>
      <c r="DS9">
        <v>1234</v>
      </c>
      <c r="DT9">
        <v>1234</v>
      </c>
      <c r="DU9">
        <v>1234</v>
      </c>
      <c r="DV9">
        <v>2143</v>
      </c>
      <c r="DW9">
        <v>2143</v>
      </c>
      <c r="DX9">
        <v>2143</v>
      </c>
      <c r="DY9">
        <v>2143</v>
      </c>
      <c r="DZ9">
        <v>2134</v>
      </c>
      <c r="EA9">
        <v>2134</v>
      </c>
      <c r="EB9">
        <v>2134</v>
      </c>
      <c r="EC9">
        <v>2134</v>
      </c>
      <c r="ED9">
        <v>2143</v>
      </c>
      <c r="EE9">
        <v>2143</v>
      </c>
      <c r="EF9">
        <v>2143</v>
      </c>
      <c r="EG9">
        <v>2143</v>
      </c>
      <c r="EH9">
        <v>2134</v>
      </c>
      <c r="EI9">
        <v>2134</v>
      </c>
      <c r="EJ9">
        <v>2134</v>
      </c>
      <c r="EK9">
        <v>2134</v>
      </c>
      <c r="EL9">
        <v>1234</v>
      </c>
      <c r="EM9">
        <v>1234</v>
      </c>
      <c r="EN9">
        <v>1234</v>
      </c>
      <c r="EO9">
        <v>1234</v>
      </c>
      <c r="EP9">
        <v>2143</v>
      </c>
      <c r="EQ9">
        <v>2143</v>
      </c>
      <c r="ER9">
        <v>2143</v>
      </c>
      <c r="ES9">
        <v>2143</v>
      </c>
      <c r="ET9">
        <v>2143</v>
      </c>
      <c r="EU9">
        <v>2143</v>
      </c>
      <c r="EV9">
        <v>2143</v>
      </c>
      <c r="EW9">
        <v>2143</v>
      </c>
      <c r="EX9">
        <v>2134</v>
      </c>
      <c r="EY9">
        <v>2134</v>
      </c>
      <c r="EZ9">
        <v>2134</v>
      </c>
      <c r="FA9">
        <v>2134</v>
      </c>
      <c r="FB9">
        <v>1243</v>
      </c>
      <c r="FC9">
        <v>1243</v>
      </c>
      <c r="FD9">
        <v>1243</v>
      </c>
      <c r="FE9">
        <v>1243</v>
      </c>
      <c r="FF9">
        <v>2143</v>
      </c>
      <c r="FG9">
        <v>2143</v>
      </c>
      <c r="FH9">
        <v>2143</v>
      </c>
      <c r="FI9">
        <v>2143</v>
      </c>
      <c r="FJ9">
        <v>1243</v>
      </c>
      <c r="FK9">
        <v>1243</v>
      </c>
      <c r="FL9">
        <v>1243</v>
      </c>
      <c r="FM9">
        <v>1243</v>
      </c>
      <c r="FN9">
        <v>2143</v>
      </c>
      <c r="FO9">
        <v>2143</v>
      </c>
      <c r="FP9">
        <v>2143</v>
      </c>
      <c r="FQ9">
        <v>2143</v>
      </c>
      <c r="FR9">
        <v>1243</v>
      </c>
      <c r="FS9">
        <v>1243</v>
      </c>
      <c r="FT9">
        <v>1243</v>
      </c>
      <c r="FU9">
        <v>1243</v>
      </c>
      <c r="FV9">
        <v>2143</v>
      </c>
      <c r="FW9">
        <v>2143</v>
      </c>
      <c r="FX9">
        <v>2143</v>
      </c>
      <c r="FY9">
        <v>2143</v>
      </c>
      <c r="FZ9">
        <v>2134</v>
      </c>
      <c r="GA9">
        <v>2134</v>
      </c>
      <c r="GB9">
        <v>2134</v>
      </c>
      <c r="GC9">
        <v>2134</v>
      </c>
      <c r="GD9">
        <v>1243</v>
      </c>
      <c r="GE9">
        <v>1243</v>
      </c>
      <c r="GF9">
        <v>1243</v>
      </c>
      <c r="GG9">
        <v>1243</v>
      </c>
      <c r="GH9">
        <v>1234</v>
      </c>
      <c r="GI9">
        <v>1234</v>
      </c>
      <c r="GJ9">
        <v>1234</v>
      </c>
      <c r="GK9">
        <v>1234</v>
      </c>
      <c r="GL9">
        <v>1243</v>
      </c>
      <c r="GM9">
        <v>1243</v>
      </c>
      <c r="GN9">
        <v>1243</v>
      </c>
      <c r="GO9">
        <v>1243</v>
      </c>
      <c r="GP9">
        <v>1243</v>
      </c>
      <c r="GQ9">
        <v>1243</v>
      </c>
      <c r="GR9">
        <v>1243</v>
      </c>
      <c r="GS9">
        <v>1243</v>
      </c>
      <c r="GT9">
        <v>1234</v>
      </c>
      <c r="GU9">
        <v>1234</v>
      </c>
      <c r="GV9">
        <v>1234</v>
      </c>
      <c r="GW9">
        <v>1234</v>
      </c>
      <c r="GX9">
        <v>2143</v>
      </c>
      <c r="GY9">
        <v>2143</v>
      </c>
      <c r="GZ9">
        <v>2143</v>
      </c>
      <c r="HA9">
        <v>2143</v>
      </c>
      <c r="HB9">
        <v>2143</v>
      </c>
      <c r="HC9">
        <v>2143</v>
      </c>
      <c r="HD9">
        <v>2143</v>
      </c>
      <c r="HE9">
        <v>2143</v>
      </c>
      <c r="HF9">
        <v>2134</v>
      </c>
      <c r="HG9">
        <v>2134</v>
      </c>
      <c r="HH9">
        <v>2134</v>
      </c>
      <c r="HI9">
        <v>2134</v>
      </c>
      <c r="HJ9">
        <v>2143</v>
      </c>
      <c r="HK9">
        <v>2143</v>
      </c>
      <c r="HL9">
        <v>2143</v>
      </c>
      <c r="HM9">
        <v>2143</v>
      </c>
      <c r="HN9">
        <v>1243</v>
      </c>
      <c r="HO9">
        <v>1243</v>
      </c>
      <c r="HP9">
        <v>1243</v>
      </c>
      <c r="HQ9">
        <v>1243</v>
      </c>
      <c r="HR9">
        <v>2134</v>
      </c>
      <c r="HS9">
        <v>2134</v>
      </c>
      <c r="HT9">
        <v>2134</v>
      </c>
      <c r="HU9">
        <v>2134</v>
      </c>
      <c r="HV9">
        <v>1234</v>
      </c>
      <c r="HW9">
        <v>1234</v>
      </c>
      <c r="HX9">
        <v>1234</v>
      </c>
      <c r="HY9">
        <v>1234</v>
      </c>
      <c r="HZ9">
        <v>1234</v>
      </c>
      <c r="IA9">
        <v>1234</v>
      </c>
      <c r="IB9">
        <v>1234</v>
      </c>
      <c r="IC9">
        <v>1234</v>
      </c>
      <c r="ID9">
        <v>2143</v>
      </c>
      <c r="IE9">
        <v>2143</v>
      </c>
      <c r="IF9">
        <v>2143</v>
      </c>
      <c r="IG9">
        <v>2143</v>
      </c>
      <c r="IH9">
        <v>1243</v>
      </c>
      <c r="II9">
        <v>1243</v>
      </c>
      <c r="IJ9">
        <v>1243</v>
      </c>
      <c r="IK9">
        <v>1243</v>
      </c>
      <c r="IL9">
        <v>1234</v>
      </c>
      <c r="IM9">
        <v>1234</v>
      </c>
      <c r="IN9">
        <v>1234</v>
      </c>
      <c r="IO9">
        <v>1234</v>
      </c>
      <c r="IP9">
        <v>1234</v>
      </c>
      <c r="IQ9">
        <v>1234</v>
      </c>
      <c r="IR9">
        <v>1234</v>
      </c>
      <c r="IS9">
        <v>1234</v>
      </c>
      <c r="IT9">
        <v>1234</v>
      </c>
      <c r="IU9">
        <v>1234</v>
      </c>
      <c r="IV9">
        <v>1234</v>
      </c>
      <c r="IW9">
        <v>1234</v>
      </c>
      <c r="IX9">
        <v>1234</v>
      </c>
      <c r="IY9">
        <v>1234</v>
      </c>
      <c r="IZ9">
        <v>1234</v>
      </c>
      <c r="JA9">
        <v>1234</v>
      </c>
      <c r="JB9">
        <v>1234</v>
      </c>
      <c r="JC9">
        <v>1234</v>
      </c>
      <c r="JD9">
        <v>1234</v>
      </c>
      <c r="JE9">
        <v>1234</v>
      </c>
      <c r="JF9">
        <v>1234</v>
      </c>
      <c r="JG9">
        <v>1234</v>
      </c>
      <c r="JH9">
        <v>1234</v>
      </c>
      <c r="JI9">
        <v>1234</v>
      </c>
      <c r="JJ9">
        <v>1234</v>
      </c>
      <c r="JK9">
        <v>1234</v>
      </c>
      <c r="JL9">
        <v>1234</v>
      </c>
      <c r="JM9">
        <v>1234</v>
      </c>
      <c r="JN9">
        <v>1234</v>
      </c>
      <c r="JO9">
        <v>1234</v>
      </c>
      <c r="JP9">
        <v>1234</v>
      </c>
      <c r="JQ9">
        <v>1234</v>
      </c>
      <c r="JR9">
        <v>1234</v>
      </c>
      <c r="JS9">
        <v>1234</v>
      </c>
      <c r="JT9">
        <v>1234</v>
      </c>
      <c r="JU9">
        <v>1234</v>
      </c>
      <c r="JV9">
        <v>1234</v>
      </c>
      <c r="JW9">
        <v>1234</v>
      </c>
      <c r="JX9">
        <v>1234</v>
      </c>
      <c r="JY9">
        <v>1234</v>
      </c>
      <c r="JZ9">
        <v>1234</v>
      </c>
      <c r="KA9">
        <v>1234</v>
      </c>
      <c r="KB9">
        <v>1234</v>
      </c>
      <c r="KC9">
        <v>1234</v>
      </c>
      <c r="KD9">
        <v>1234</v>
      </c>
      <c r="KE9">
        <v>1234</v>
      </c>
      <c r="KF9">
        <v>1234</v>
      </c>
      <c r="KG9">
        <v>1234</v>
      </c>
      <c r="KH9">
        <v>1234</v>
      </c>
      <c r="KI9">
        <v>1234</v>
      </c>
      <c r="KJ9">
        <v>1234</v>
      </c>
      <c r="KK9">
        <v>1234</v>
      </c>
      <c r="KL9">
        <v>1234</v>
      </c>
      <c r="KM9">
        <v>1234</v>
      </c>
      <c r="KN9">
        <v>1234</v>
      </c>
      <c r="KO9">
        <v>1234</v>
      </c>
      <c r="KP9">
        <v>1234</v>
      </c>
      <c r="KQ9">
        <v>1234</v>
      </c>
      <c r="KR9">
        <v>1234</v>
      </c>
      <c r="KS9">
        <v>1234</v>
      </c>
      <c r="KT9">
        <v>1234</v>
      </c>
      <c r="KU9">
        <v>1234</v>
      </c>
      <c r="KV9">
        <v>1234</v>
      </c>
      <c r="KW9">
        <v>1234</v>
      </c>
      <c r="KX9">
        <v>1234</v>
      </c>
      <c r="KY9">
        <v>1234</v>
      </c>
      <c r="KZ9">
        <v>1234</v>
      </c>
      <c r="LA9">
        <v>1234</v>
      </c>
      <c r="LB9">
        <v>1234</v>
      </c>
      <c r="LC9">
        <v>1234</v>
      </c>
      <c r="LD9">
        <v>1234</v>
      </c>
      <c r="LE9">
        <v>1234</v>
      </c>
      <c r="LF9">
        <v>1234</v>
      </c>
      <c r="LG9">
        <v>1234</v>
      </c>
      <c r="LH9">
        <v>1234</v>
      </c>
      <c r="LI9">
        <v>1234</v>
      </c>
      <c r="LJ9">
        <v>1234</v>
      </c>
      <c r="LK9">
        <v>1234</v>
      </c>
      <c r="LL9">
        <v>1234</v>
      </c>
      <c r="LM9">
        <v>1234</v>
      </c>
      <c r="LN9">
        <v>1234</v>
      </c>
      <c r="LO9">
        <v>1234</v>
      </c>
      <c r="LP9">
        <v>1234</v>
      </c>
      <c r="LQ9">
        <v>1234</v>
      </c>
      <c r="LR9">
        <v>1234</v>
      </c>
      <c r="LS9">
        <v>1234</v>
      </c>
      <c r="LT9">
        <v>1234</v>
      </c>
      <c r="LU9">
        <v>1234</v>
      </c>
      <c r="LV9">
        <v>2143</v>
      </c>
      <c r="LW9">
        <v>2143</v>
      </c>
      <c r="LX9">
        <v>2143</v>
      </c>
      <c r="LY9">
        <v>2143</v>
      </c>
      <c r="LZ9">
        <v>2143</v>
      </c>
      <c r="MA9">
        <v>2143</v>
      </c>
      <c r="MB9">
        <v>2143</v>
      </c>
      <c r="MC9">
        <v>2143</v>
      </c>
      <c r="MD9">
        <v>2143</v>
      </c>
      <c r="ME9">
        <v>2143</v>
      </c>
      <c r="MF9">
        <v>2143</v>
      </c>
      <c r="MG9">
        <v>2143</v>
      </c>
      <c r="MH9">
        <v>2143</v>
      </c>
      <c r="MI9">
        <v>2143</v>
      </c>
      <c r="MJ9">
        <v>2143</v>
      </c>
      <c r="MK9">
        <v>2143</v>
      </c>
      <c r="ML9">
        <v>2143</v>
      </c>
      <c r="MM9">
        <v>2143</v>
      </c>
      <c r="MN9">
        <v>2143</v>
      </c>
      <c r="MO9">
        <v>2143</v>
      </c>
      <c r="MP9">
        <v>2143</v>
      </c>
      <c r="MQ9">
        <v>2143</v>
      </c>
      <c r="MR9">
        <v>2143</v>
      </c>
      <c r="MS9">
        <v>2143</v>
      </c>
      <c r="MT9">
        <v>2143</v>
      </c>
      <c r="MU9">
        <v>2143</v>
      </c>
      <c r="MV9">
        <v>2143</v>
      </c>
      <c r="MW9">
        <v>2143</v>
      </c>
      <c r="MX9">
        <v>2143</v>
      </c>
      <c r="MY9">
        <v>2143</v>
      </c>
      <c r="MZ9">
        <v>2143</v>
      </c>
      <c r="NA9">
        <v>2143</v>
      </c>
      <c r="NB9">
        <v>2143</v>
      </c>
      <c r="NC9">
        <v>2143</v>
      </c>
      <c r="ND9">
        <v>2143</v>
      </c>
      <c r="NE9">
        <v>2143</v>
      </c>
      <c r="NF9">
        <v>2143</v>
      </c>
      <c r="NG9">
        <v>2143</v>
      </c>
      <c r="NH9">
        <v>2143</v>
      </c>
      <c r="NI9">
        <v>2143</v>
      </c>
      <c r="NJ9">
        <v>2143</v>
      </c>
      <c r="NK9">
        <v>2143</v>
      </c>
      <c r="NL9">
        <v>2143</v>
      </c>
      <c r="NM9">
        <v>2143</v>
      </c>
      <c r="NN9">
        <v>2134</v>
      </c>
      <c r="NO9">
        <v>2134</v>
      </c>
      <c r="NP9">
        <v>2134</v>
      </c>
      <c r="NQ9">
        <v>2134</v>
      </c>
      <c r="NR9">
        <v>1243</v>
      </c>
      <c r="NS9">
        <v>1243</v>
      </c>
      <c r="NT9">
        <v>1243</v>
      </c>
      <c r="NU9">
        <v>1243</v>
      </c>
    </row>
    <row r="10" spans="1:385">
      <c r="A10" s="2" t="s">
        <v>30</v>
      </c>
      <c r="B10" s="1" t="s">
        <v>27</v>
      </c>
      <c r="C10" s="1" t="s">
        <v>27</v>
      </c>
      <c r="D10" s="1" t="s">
        <v>27</v>
      </c>
      <c r="E10" s="1" t="s">
        <v>27</v>
      </c>
      <c r="F10" s="1" t="s">
        <v>27</v>
      </c>
      <c r="G10" s="1" t="s">
        <v>27</v>
      </c>
      <c r="H10" s="1" t="s">
        <v>27</v>
      </c>
      <c r="I10" s="1" t="s">
        <v>27</v>
      </c>
      <c r="J10" s="1" t="s">
        <v>41</v>
      </c>
      <c r="K10" s="1" t="s">
        <v>41</v>
      </c>
      <c r="L10" s="1" t="s">
        <v>41</v>
      </c>
      <c r="M10" s="1" t="s">
        <v>41</v>
      </c>
      <c r="N10" s="1" t="s">
        <v>41</v>
      </c>
      <c r="O10" s="1" t="s">
        <v>41</v>
      </c>
      <c r="P10" s="1" t="s">
        <v>41</v>
      </c>
      <c r="Q10" s="1" t="s">
        <v>41</v>
      </c>
      <c r="R10" s="1" t="s">
        <v>27</v>
      </c>
      <c r="S10" s="1" t="s">
        <v>27</v>
      </c>
      <c r="T10" s="1" t="s">
        <v>27</v>
      </c>
      <c r="U10" s="1" t="s">
        <v>27</v>
      </c>
      <c r="V10" s="1" t="s">
        <v>27</v>
      </c>
      <c r="W10" s="1" t="s">
        <v>27</v>
      </c>
      <c r="X10" s="1" t="s">
        <v>27</v>
      </c>
      <c r="Y10" s="1" t="s">
        <v>27</v>
      </c>
      <c r="Z10" s="1" t="s">
        <v>41</v>
      </c>
      <c r="AA10" s="1" t="s">
        <v>41</v>
      </c>
      <c r="AB10" s="1" t="s">
        <v>41</v>
      </c>
      <c r="AC10" s="1" t="s">
        <v>41</v>
      </c>
      <c r="AD10" s="1" t="s">
        <v>27</v>
      </c>
      <c r="AE10" s="1" t="s">
        <v>27</v>
      </c>
      <c r="AF10" s="1" t="s">
        <v>27</v>
      </c>
      <c r="AG10" s="1" t="s">
        <v>27</v>
      </c>
      <c r="AH10" s="1" t="s">
        <v>41</v>
      </c>
      <c r="AI10" s="1" t="s">
        <v>41</v>
      </c>
      <c r="AJ10" s="1" t="s">
        <v>41</v>
      </c>
      <c r="AK10" s="1" t="s">
        <v>41</v>
      </c>
      <c r="AL10" s="1" t="s">
        <v>27</v>
      </c>
      <c r="AM10" s="1" t="s">
        <v>27</v>
      </c>
      <c r="AN10" s="1" t="s">
        <v>27</v>
      </c>
      <c r="AO10" s="1" t="s">
        <v>27</v>
      </c>
      <c r="AP10" s="1" t="s">
        <v>27</v>
      </c>
      <c r="AQ10" s="1" t="s">
        <v>27</v>
      </c>
      <c r="AR10" s="1" t="s">
        <v>27</v>
      </c>
      <c r="AS10" s="1" t="s">
        <v>27</v>
      </c>
      <c r="AT10" s="1" t="s">
        <v>27</v>
      </c>
      <c r="AU10" s="1" t="s">
        <v>27</v>
      </c>
      <c r="AV10" s="1" t="s">
        <v>27</v>
      </c>
      <c r="AW10" s="1" t="s">
        <v>27</v>
      </c>
      <c r="AX10" s="1" t="s">
        <v>27</v>
      </c>
      <c r="AY10" s="1" t="s">
        <v>27</v>
      </c>
      <c r="AZ10" s="1" t="s">
        <v>27</v>
      </c>
      <c r="BA10" s="1" t="s">
        <v>27</v>
      </c>
      <c r="BB10" s="1" t="s">
        <v>61</v>
      </c>
      <c r="BC10" s="1" t="s">
        <v>61</v>
      </c>
      <c r="BD10" s="1" t="s">
        <v>61</v>
      </c>
      <c r="BE10" s="1" t="s">
        <v>61</v>
      </c>
      <c r="BF10" s="1" t="s">
        <v>63</v>
      </c>
      <c r="BG10" s="1" t="s">
        <v>63</v>
      </c>
      <c r="BH10" s="1" t="s">
        <v>63</v>
      </c>
      <c r="BI10" s="1" t="s">
        <v>63</v>
      </c>
      <c r="BJ10" s="1" t="s">
        <v>63</v>
      </c>
      <c r="BK10" s="1" t="s">
        <v>63</v>
      </c>
      <c r="BL10" s="1" t="s">
        <v>63</v>
      </c>
      <c r="BM10" s="1" t="s">
        <v>63</v>
      </c>
      <c r="BN10" s="1" t="s">
        <v>63</v>
      </c>
      <c r="BO10" s="1" t="s">
        <v>63</v>
      </c>
      <c r="BP10" s="1" t="s">
        <v>63</v>
      </c>
      <c r="BQ10" s="1" t="s">
        <v>63</v>
      </c>
      <c r="BR10" s="1" t="s">
        <v>63</v>
      </c>
      <c r="BS10" s="1" t="s">
        <v>63</v>
      </c>
      <c r="BT10" s="1" t="s">
        <v>63</v>
      </c>
      <c r="BU10" s="1" t="s">
        <v>63</v>
      </c>
      <c r="BV10" s="1" t="s">
        <v>61</v>
      </c>
      <c r="BW10" s="1" t="s">
        <v>61</v>
      </c>
      <c r="BX10" s="1" t="s">
        <v>61</v>
      </c>
      <c r="BY10" s="1" t="s">
        <v>61</v>
      </c>
      <c r="BZ10" s="1" t="s">
        <v>63</v>
      </c>
      <c r="CA10" s="1" t="s">
        <v>63</v>
      </c>
      <c r="CB10" s="1" t="s">
        <v>63</v>
      </c>
      <c r="CC10" s="1" t="s">
        <v>63</v>
      </c>
      <c r="CD10" s="1" t="s">
        <v>63</v>
      </c>
      <c r="CE10" s="1" t="s">
        <v>63</v>
      </c>
      <c r="CF10" s="1" t="s">
        <v>63</v>
      </c>
      <c r="CG10" s="1" t="s">
        <v>63</v>
      </c>
      <c r="CH10" s="1" t="s">
        <v>61</v>
      </c>
      <c r="CI10" s="1" t="s">
        <v>61</v>
      </c>
      <c r="CJ10" s="1" t="s">
        <v>61</v>
      </c>
      <c r="CK10" s="1" t="s">
        <v>61</v>
      </c>
      <c r="CL10" s="1" t="s">
        <v>63</v>
      </c>
      <c r="CM10" s="1" t="s">
        <v>63</v>
      </c>
      <c r="CN10" s="1" t="s">
        <v>63</v>
      </c>
      <c r="CO10" s="1" t="s">
        <v>63</v>
      </c>
      <c r="CP10" s="1" t="s">
        <v>63</v>
      </c>
      <c r="CQ10" s="1" t="s">
        <v>63</v>
      </c>
      <c r="CR10" s="1" t="s">
        <v>63</v>
      </c>
      <c r="CS10" s="1" t="s">
        <v>63</v>
      </c>
      <c r="CT10" s="1" t="s">
        <v>61</v>
      </c>
      <c r="CU10" s="1" t="s">
        <v>61</v>
      </c>
      <c r="CV10" s="1" t="s">
        <v>61</v>
      </c>
      <c r="CW10" s="1" t="s">
        <v>61</v>
      </c>
      <c r="CX10" s="1" t="s">
        <v>61</v>
      </c>
      <c r="CY10" s="1" t="s">
        <v>61</v>
      </c>
      <c r="CZ10" s="1" t="s">
        <v>61</v>
      </c>
      <c r="DA10" s="1" t="s">
        <v>61</v>
      </c>
      <c r="DB10" s="1" t="s">
        <v>63</v>
      </c>
      <c r="DC10" s="1" t="s">
        <v>63</v>
      </c>
      <c r="DD10" s="1" t="s">
        <v>63</v>
      </c>
      <c r="DE10" s="1" t="s">
        <v>63</v>
      </c>
      <c r="DF10" s="1" t="s">
        <v>63</v>
      </c>
      <c r="DG10" s="1" t="s">
        <v>63</v>
      </c>
      <c r="DH10" s="1" t="s">
        <v>63</v>
      </c>
      <c r="DI10" s="1" t="s">
        <v>63</v>
      </c>
      <c r="DJ10" s="1" t="s">
        <v>63</v>
      </c>
      <c r="DK10" s="1" t="s">
        <v>63</v>
      </c>
      <c r="DL10" s="1" t="s">
        <v>63</v>
      </c>
      <c r="DM10" s="1" t="s">
        <v>63</v>
      </c>
      <c r="DN10" s="1" t="s">
        <v>63</v>
      </c>
      <c r="DO10" s="1" t="s">
        <v>63</v>
      </c>
      <c r="DP10" s="1" t="s">
        <v>63</v>
      </c>
      <c r="DQ10" s="1" t="s">
        <v>63</v>
      </c>
      <c r="DR10" s="1" t="s">
        <v>61</v>
      </c>
      <c r="DS10" s="1" t="s">
        <v>61</v>
      </c>
      <c r="DT10" s="1" t="s">
        <v>61</v>
      </c>
      <c r="DU10" s="1" t="s">
        <v>61</v>
      </c>
      <c r="DV10" s="1" t="s">
        <v>61</v>
      </c>
      <c r="DW10" s="1" t="s">
        <v>61</v>
      </c>
      <c r="DX10" s="1" t="s">
        <v>61</v>
      </c>
      <c r="DY10" s="1" t="s">
        <v>61</v>
      </c>
      <c r="DZ10" s="1" t="s">
        <v>63</v>
      </c>
      <c r="EA10" s="1" t="s">
        <v>63</v>
      </c>
      <c r="EB10" s="1" t="s">
        <v>63</v>
      </c>
      <c r="EC10" s="1" t="s">
        <v>63</v>
      </c>
      <c r="ED10" s="1" t="s">
        <v>63</v>
      </c>
      <c r="EE10" s="1" t="s">
        <v>63</v>
      </c>
      <c r="EF10" s="1" t="s">
        <v>63</v>
      </c>
      <c r="EG10" s="1" t="s">
        <v>63</v>
      </c>
      <c r="EH10" s="1" t="s">
        <v>61</v>
      </c>
      <c r="EI10" s="1" t="s">
        <v>61</v>
      </c>
      <c r="EJ10" s="1" t="s">
        <v>61</v>
      </c>
      <c r="EK10" s="1" t="s">
        <v>61</v>
      </c>
      <c r="EL10" s="1" t="s">
        <v>63</v>
      </c>
      <c r="EM10" s="1" t="s">
        <v>63</v>
      </c>
      <c r="EN10" s="1" t="s">
        <v>63</v>
      </c>
      <c r="EO10" s="1" t="s">
        <v>63</v>
      </c>
      <c r="EP10" s="1" t="s">
        <v>63</v>
      </c>
      <c r="EQ10" s="1" t="s">
        <v>63</v>
      </c>
      <c r="ER10" s="1" t="s">
        <v>63</v>
      </c>
      <c r="ES10" s="1" t="s">
        <v>63</v>
      </c>
      <c r="ET10" s="1" t="s">
        <v>63</v>
      </c>
      <c r="EU10" s="1" t="s">
        <v>63</v>
      </c>
      <c r="EV10" s="1" t="s">
        <v>63</v>
      </c>
      <c r="EW10" s="1" t="s">
        <v>63</v>
      </c>
      <c r="EX10" s="1" t="s">
        <v>61</v>
      </c>
      <c r="EY10" s="1" t="s">
        <v>61</v>
      </c>
      <c r="EZ10" s="1" t="s">
        <v>61</v>
      </c>
      <c r="FA10" s="1" t="s">
        <v>61</v>
      </c>
      <c r="FB10" s="1" t="s">
        <v>63</v>
      </c>
      <c r="FC10" s="1" t="s">
        <v>63</v>
      </c>
      <c r="FD10" s="1" t="s">
        <v>63</v>
      </c>
      <c r="FE10" s="1" t="s">
        <v>63</v>
      </c>
      <c r="FF10" s="1" t="s">
        <v>63</v>
      </c>
      <c r="FG10" s="1" t="s">
        <v>63</v>
      </c>
      <c r="FH10" s="1" t="s">
        <v>63</v>
      </c>
      <c r="FI10" s="1" t="s">
        <v>63</v>
      </c>
      <c r="FJ10" s="1" t="s">
        <v>63</v>
      </c>
      <c r="FK10" s="1" t="s">
        <v>63</v>
      </c>
      <c r="FL10" s="1" t="s">
        <v>63</v>
      </c>
      <c r="FM10" s="1" t="s">
        <v>63</v>
      </c>
      <c r="FN10" s="1" t="s">
        <v>63</v>
      </c>
      <c r="FO10" s="1" t="s">
        <v>63</v>
      </c>
      <c r="FP10" s="1" t="s">
        <v>63</v>
      </c>
      <c r="FQ10" s="1" t="s">
        <v>63</v>
      </c>
      <c r="FR10" s="1" t="s">
        <v>63</v>
      </c>
      <c r="FS10" s="1" t="s">
        <v>63</v>
      </c>
      <c r="FT10" s="1" t="s">
        <v>63</v>
      </c>
      <c r="FU10" s="1" t="s">
        <v>63</v>
      </c>
      <c r="FV10" s="1" t="s">
        <v>61</v>
      </c>
      <c r="FW10" s="1" t="s">
        <v>61</v>
      </c>
      <c r="FX10" s="1" t="s">
        <v>61</v>
      </c>
      <c r="FY10" s="1" t="s">
        <v>61</v>
      </c>
      <c r="FZ10" s="1" t="s">
        <v>63</v>
      </c>
      <c r="GA10" s="1" t="s">
        <v>63</v>
      </c>
      <c r="GB10" s="1" t="s">
        <v>63</v>
      </c>
      <c r="GC10" s="1" t="s">
        <v>63</v>
      </c>
      <c r="GD10" s="1" t="s">
        <v>63</v>
      </c>
      <c r="GE10" s="1" t="s">
        <v>63</v>
      </c>
      <c r="GF10" s="1" t="s">
        <v>63</v>
      </c>
      <c r="GG10" s="1" t="s">
        <v>63</v>
      </c>
      <c r="GH10" s="1" t="s">
        <v>61</v>
      </c>
      <c r="GI10" s="1" t="s">
        <v>61</v>
      </c>
      <c r="GJ10" s="1" t="s">
        <v>61</v>
      </c>
      <c r="GK10" s="1" t="s">
        <v>61</v>
      </c>
      <c r="GL10" s="1" t="s">
        <v>63</v>
      </c>
      <c r="GM10" s="1" t="s">
        <v>63</v>
      </c>
      <c r="GN10" s="1" t="s">
        <v>63</v>
      </c>
      <c r="GO10" s="1" t="s">
        <v>63</v>
      </c>
      <c r="GP10" s="1" t="s">
        <v>109</v>
      </c>
      <c r="GQ10" s="1" t="s">
        <v>109</v>
      </c>
      <c r="GR10" s="1" t="s">
        <v>109</v>
      </c>
      <c r="GS10" s="1" t="s">
        <v>109</v>
      </c>
      <c r="GT10" s="1" t="s">
        <v>63</v>
      </c>
      <c r="GU10" s="1" t="s">
        <v>63</v>
      </c>
      <c r="GV10" s="1" t="s">
        <v>63</v>
      </c>
      <c r="GW10" s="1" t="s">
        <v>63</v>
      </c>
      <c r="GX10" s="1" t="s">
        <v>63</v>
      </c>
      <c r="GY10" s="1" t="s">
        <v>63</v>
      </c>
      <c r="GZ10" s="1" t="s">
        <v>63</v>
      </c>
      <c r="HA10" s="1" t="s">
        <v>63</v>
      </c>
      <c r="HB10" s="1" t="s">
        <v>63</v>
      </c>
      <c r="HC10" s="1" t="s">
        <v>63</v>
      </c>
      <c r="HD10" s="1" t="s">
        <v>63</v>
      </c>
      <c r="HE10" s="1" t="s">
        <v>63</v>
      </c>
      <c r="HF10" s="1" t="s">
        <v>63</v>
      </c>
      <c r="HG10" s="1" t="s">
        <v>63</v>
      </c>
      <c r="HH10" s="1" t="s">
        <v>63</v>
      </c>
      <c r="HI10" s="1" t="s">
        <v>63</v>
      </c>
      <c r="HJ10" s="1" t="s">
        <v>61</v>
      </c>
      <c r="HK10" s="1" t="s">
        <v>61</v>
      </c>
      <c r="HL10" s="1" t="s">
        <v>61</v>
      </c>
      <c r="HM10" s="1" t="s">
        <v>61</v>
      </c>
      <c r="HN10" s="1" t="s">
        <v>61</v>
      </c>
      <c r="HO10" s="1" t="s">
        <v>61</v>
      </c>
      <c r="HP10" s="1" t="s">
        <v>61</v>
      </c>
      <c r="HQ10" s="1" t="s">
        <v>61</v>
      </c>
      <c r="HR10" s="1" t="s">
        <v>63</v>
      </c>
      <c r="HS10" s="1" t="s">
        <v>63</v>
      </c>
      <c r="HT10" s="1" t="s">
        <v>63</v>
      </c>
      <c r="HU10" s="1" t="s">
        <v>63</v>
      </c>
      <c r="HV10" s="1" t="s">
        <v>63</v>
      </c>
      <c r="HW10" s="1" t="s">
        <v>63</v>
      </c>
      <c r="HX10" s="1" t="s">
        <v>63</v>
      </c>
      <c r="HY10" s="1" t="s">
        <v>63</v>
      </c>
      <c r="HZ10" s="1" t="s">
        <v>61</v>
      </c>
      <c r="IA10" s="1" t="s">
        <v>61</v>
      </c>
      <c r="IB10" s="1" t="s">
        <v>61</v>
      </c>
      <c r="IC10" s="1" t="s">
        <v>61</v>
      </c>
      <c r="ID10" s="1" t="s">
        <v>61</v>
      </c>
      <c r="IE10" s="1" t="s">
        <v>61</v>
      </c>
      <c r="IF10" s="1" t="s">
        <v>61</v>
      </c>
      <c r="IG10" s="1" t="s">
        <v>61</v>
      </c>
      <c r="IH10" s="1" t="s">
        <v>63</v>
      </c>
      <c r="II10" s="1" t="s">
        <v>63</v>
      </c>
      <c r="IJ10" s="1" t="s">
        <v>63</v>
      </c>
      <c r="IK10" s="1" t="s">
        <v>63</v>
      </c>
      <c r="IL10" s="1" t="s">
        <v>61</v>
      </c>
      <c r="IM10" s="1" t="s">
        <v>61</v>
      </c>
      <c r="IN10" s="1" t="s">
        <v>61</v>
      </c>
      <c r="IO10" s="1" t="s">
        <v>61</v>
      </c>
      <c r="IP10" s="1" t="s">
        <v>61</v>
      </c>
      <c r="IQ10" s="1" t="s">
        <v>61</v>
      </c>
      <c r="IR10" s="1" t="s">
        <v>61</v>
      </c>
      <c r="IS10" s="1" t="s">
        <v>61</v>
      </c>
      <c r="IT10" s="1" t="s">
        <v>63</v>
      </c>
      <c r="IU10" s="1" t="s">
        <v>63</v>
      </c>
      <c r="IV10" s="1" t="s">
        <v>63</v>
      </c>
      <c r="IW10" s="1" t="s">
        <v>63</v>
      </c>
      <c r="IX10" s="1" t="s">
        <v>61</v>
      </c>
      <c r="IY10" s="1" t="s">
        <v>61</v>
      </c>
      <c r="IZ10" s="1" t="s">
        <v>61</v>
      </c>
      <c r="JA10" s="1" t="s">
        <v>61</v>
      </c>
      <c r="JB10" s="1" t="s">
        <v>61</v>
      </c>
      <c r="JC10" s="1" t="s">
        <v>61</v>
      </c>
      <c r="JD10" s="1" t="s">
        <v>61</v>
      </c>
      <c r="JE10" s="1" t="s">
        <v>61</v>
      </c>
      <c r="JF10" s="1" t="s">
        <v>61</v>
      </c>
      <c r="JG10" s="1" t="s">
        <v>61</v>
      </c>
      <c r="JH10" s="1" t="s">
        <v>61</v>
      </c>
      <c r="JI10" s="1" t="s">
        <v>61</v>
      </c>
      <c r="JJ10" s="1" t="s">
        <v>61</v>
      </c>
      <c r="JK10" s="1" t="s">
        <v>61</v>
      </c>
      <c r="JL10" s="1" t="s">
        <v>61</v>
      </c>
      <c r="JM10" s="1" t="s">
        <v>61</v>
      </c>
      <c r="JN10" s="1" t="s">
        <v>63</v>
      </c>
      <c r="JO10" s="1" t="s">
        <v>63</v>
      </c>
      <c r="JP10" s="1" t="s">
        <v>63</v>
      </c>
      <c r="JQ10" s="1" t="s">
        <v>63</v>
      </c>
      <c r="JR10" s="1" t="s">
        <v>61</v>
      </c>
      <c r="JS10" s="1" t="s">
        <v>61</v>
      </c>
      <c r="JT10" s="1" t="s">
        <v>61</v>
      </c>
      <c r="JU10" s="1" t="s">
        <v>61</v>
      </c>
      <c r="JV10" s="1" t="s">
        <v>61</v>
      </c>
      <c r="JW10" s="1" t="s">
        <v>61</v>
      </c>
      <c r="JX10" s="1" t="s">
        <v>61</v>
      </c>
      <c r="JY10" s="1" t="s">
        <v>61</v>
      </c>
      <c r="JZ10" s="1" t="s">
        <v>63</v>
      </c>
      <c r="KA10" s="1" t="s">
        <v>63</v>
      </c>
      <c r="KB10" s="1" t="s">
        <v>63</v>
      </c>
      <c r="KC10" s="1" t="s">
        <v>63</v>
      </c>
      <c r="KD10" s="1" t="s">
        <v>63</v>
      </c>
      <c r="KE10" s="1" t="s">
        <v>63</v>
      </c>
      <c r="KF10" s="1" t="s">
        <v>63</v>
      </c>
      <c r="KG10" s="1" t="s">
        <v>63</v>
      </c>
      <c r="KH10" s="1" t="s">
        <v>61</v>
      </c>
      <c r="KI10" s="1" t="s">
        <v>61</v>
      </c>
      <c r="KJ10" s="1" t="s">
        <v>61</v>
      </c>
      <c r="KK10" s="1" t="s">
        <v>61</v>
      </c>
      <c r="KL10" s="1" t="s">
        <v>63</v>
      </c>
      <c r="KM10" s="1" t="s">
        <v>63</v>
      </c>
      <c r="KN10" s="1" t="s">
        <v>63</v>
      </c>
      <c r="KO10" s="1" t="s">
        <v>63</v>
      </c>
      <c r="KP10" s="1" t="s">
        <v>63</v>
      </c>
      <c r="KQ10" s="1" t="s">
        <v>63</v>
      </c>
      <c r="KR10" s="1" t="s">
        <v>63</v>
      </c>
      <c r="KS10" s="1" t="s">
        <v>63</v>
      </c>
      <c r="KT10" s="1" t="s">
        <v>61</v>
      </c>
      <c r="KU10" s="1" t="s">
        <v>61</v>
      </c>
      <c r="KV10" s="1" t="s">
        <v>61</v>
      </c>
      <c r="KW10" s="1" t="s">
        <v>61</v>
      </c>
      <c r="KX10" s="1" t="s">
        <v>63</v>
      </c>
      <c r="KY10" s="1" t="s">
        <v>63</v>
      </c>
      <c r="KZ10" s="1" t="s">
        <v>63</v>
      </c>
      <c r="LA10" s="1" t="s">
        <v>63</v>
      </c>
      <c r="LB10" s="1" t="s">
        <v>63</v>
      </c>
      <c r="LC10" s="1" t="s">
        <v>63</v>
      </c>
      <c r="LD10" s="1" t="s">
        <v>63</v>
      </c>
      <c r="LE10" s="1" t="s">
        <v>63</v>
      </c>
      <c r="LF10" s="1" t="s">
        <v>63</v>
      </c>
      <c r="LG10" s="1" t="s">
        <v>63</v>
      </c>
      <c r="LH10" s="1" t="s">
        <v>63</v>
      </c>
      <c r="LI10" s="1" t="s">
        <v>63</v>
      </c>
      <c r="LJ10" s="1" t="s">
        <v>61</v>
      </c>
      <c r="LK10" s="1" t="s">
        <v>61</v>
      </c>
      <c r="LL10" s="1" t="s">
        <v>61</v>
      </c>
      <c r="LM10" s="1" t="s">
        <v>61</v>
      </c>
      <c r="LN10" s="1" t="s">
        <v>63</v>
      </c>
      <c r="LO10" s="1" t="s">
        <v>63</v>
      </c>
      <c r="LP10" s="1" t="s">
        <v>63</v>
      </c>
      <c r="LQ10" s="1" t="s">
        <v>63</v>
      </c>
      <c r="LR10" s="1" t="s">
        <v>63</v>
      </c>
      <c r="LS10" s="1" t="s">
        <v>63</v>
      </c>
      <c r="LT10" s="1" t="s">
        <v>63</v>
      </c>
      <c r="LU10" s="1" t="s">
        <v>63</v>
      </c>
      <c r="LV10" s="1" t="s">
        <v>63</v>
      </c>
      <c r="LW10" s="1" t="s">
        <v>63</v>
      </c>
      <c r="LX10" s="1" t="s">
        <v>63</v>
      </c>
      <c r="LY10" s="1" t="s">
        <v>63</v>
      </c>
      <c r="LZ10" s="1" t="s">
        <v>63</v>
      </c>
      <c r="MA10" s="1" t="s">
        <v>63</v>
      </c>
      <c r="MB10" s="1" t="s">
        <v>63</v>
      </c>
      <c r="MC10" s="1" t="s">
        <v>63</v>
      </c>
      <c r="MD10" s="1" t="s">
        <v>61</v>
      </c>
      <c r="ME10" s="1" t="s">
        <v>61</v>
      </c>
      <c r="MF10" s="1" t="s">
        <v>61</v>
      </c>
      <c r="MG10" s="1" t="s">
        <v>61</v>
      </c>
      <c r="MH10" s="1" t="s">
        <v>63</v>
      </c>
      <c r="MI10" s="1" t="s">
        <v>63</v>
      </c>
      <c r="MJ10" s="1" t="s">
        <v>63</v>
      </c>
      <c r="MK10" s="1" t="s">
        <v>63</v>
      </c>
      <c r="ML10" s="1" t="s">
        <v>63</v>
      </c>
      <c r="MM10" s="1" t="s">
        <v>63</v>
      </c>
      <c r="MN10" s="1" t="s">
        <v>63</v>
      </c>
      <c r="MO10" s="1" t="s">
        <v>63</v>
      </c>
      <c r="MP10" s="1" t="s">
        <v>63</v>
      </c>
      <c r="MQ10" s="1" t="s">
        <v>63</v>
      </c>
      <c r="MR10" s="1" t="s">
        <v>63</v>
      </c>
      <c r="MS10" s="1" t="s">
        <v>63</v>
      </c>
      <c r="MT10" s="1" t="s">
        <v>61</v>
      </c>
      <c r="MU10" s="1" t="s">
        <v>61</v>
      </c>
      <c r="MV10" s="1" t="s">
        <v>61</v>
      </c>
      <c r="MW10" s="1" t="s">
        <v>61</v>
      </c>
      <c r="MX10" s="1" t="s">
        <v>63</v>
      </c>
      <c r="MY10" s="1" t="s">
        <v>63</v>
      </c>
      <c r="MZ10" s="1" t="s">
        <v>63</v>
      </c>
      <c r="NA10" s="1" t="s">
        <v>63</v>
      </c>
      <c r="NB10" s="1" t="s">
        <v>61</v>
      </c>
      <c r="NC10" s="1" t="s">
        <v>61</v>
      </c>
      <c r="ND10" s="1" t="s">
        <v>61</v>
      </c>
      <c r="NE10" s="1" t="s">
        <v>61</v>
      </c>
      <c r="NF10" s="1" t="s">
        <v>63</v>
      </c>
      <c r="NG10" s="1" t="s">
        <v>63</v>
      </c>
      <c r="NH10" s="1" t="s">
        <v>63</v>
      </c>
      <c r="NI10" s="1" t="s">
        <v>63</v>
      </c>
      <c r="NJ10" s="1" t="s">
        <v>63</v>
      </c>
      <c r="NK10" s="1" t="s">
        <v>63</v>
      </c>
      <c r="NL10" s="1" t="s">
        <v>63</v>
      </c>
      <c r="NM10" s="1" t="s">
        <v>63</v>
      </c>
      <c r="NN10" s="1" t="s">
        <v>63</v>
      </c>
      <c r="NO10" s="1" t="s">
        <v>63</v>
      </c>
      <c r="NP10" s="1" t="s">
        <v>63</v>
      </c>
      <c r="NQ10" s="1" t="s">
        <v>63</v>
      </c>
      <c r="NR10" s="1" t="s">
        <v>63</v>
      </c>
      <c r="NS10" s="1" t="s">
        <v>63</v>
      </c>
      <c r="NT10" s="1" t="s">
        <v>63</v>
      </c>
      <c r="NU10" s="1" t="s">
        <v>63</v>
      </c>
    </row>
    <row r="11" spans="1:385">
      <c r="A11" s="2" t="s">
        <v>31</v>
      </c>
      <c r="B11" s="1" t="s">
        <v>28</v>
      </c>
      <c r="C11" s="1" t="s">
        <v>28</v>
      </c>
      <c r="D11" s="1" t="s">
        <v>28</v>
      </c>
      <c r="E11" s="1" t="s">
        <v>28</v>
      </c>
      <c r="F11" s="1" t="s">
        <v>37</v>
      </c>
      <c r="G11" s="1" t="s">
        <v>37</v>
      </c>
      <c r="H11" s="1" t="s">
        <v>37</v>
      </c>
      <c r="I11" s="1" t="s">
        <v>37</v>
      </c>
      <c r="J11" s="1" t="s">
        <v>42</v>
      </c>
      <c r="K11" s="1" t="s">
        <v>42</v>
      </c>
      <c r="L11" s="1" t="s">
        <v>42</v>
      </c>
      <c r="M11" s="1" t="s">
        <v>42</v>
      </c>
      <c r="N11" s="1" t="s">
        <v>42</v>
      </c>
      <c r="O11" s="1" t="s">
        <v>42</v>
      </c>
      <c r="P11" s="1" t="s">
        <v>42</v>
      </c>
      <c r="Q11" s="1" t="s">
        <v>42</v>
      </c>
      <c r="R11" s="1" t="s">
        <v>37</v>
      </c>
      <c r="S11" s="1" t="s">
        <v>37</v>
      </c>
      <c r="T11" s="1" t="s">
        <v>37</v>
      </c>
      <c r="U11" s="1" t="s">
        <v>37</v>
      </c>
      <c r="V11" s="1" t="s">
        <v>42</v>
      </c>
      <c r="W11" s="1" t="s">
        <v>42</v>
      </c>
      <c r="X11" s="1" t="s">
        <v>42</v>
      </c>
      <c r="Y11" s="1" t="s">
        <v>42</v>
      </c>
      <c r="Z11" s="1" t="s">
        <v>48</v>
      </c>
      <c r="AA11" s="1" t="s">
        <v>48</v>
      </c>
      <c r="AB11" s="1" t="s">
        <v>48</v>
      </c>
      <c r="AC11" s="1" t="s">
        <v>48</v>
      </c>
      <c r="AD11" s="1" t="s">
        <v>50</v>
      </c>
      <c r="AE11" s="1" t="s">
        <v>50</v>
      </c>
      <c r="AF11" s="1" t="s">
        <v>50</v>
      </c>
      <c r="AG11" s="1" t="s">
        <v>50</v>
      </c>
      <c r="AH11" s="1" t="s">
        <v>52</v>
      </c>
      <c r="AI11" s="1" t="s">
        <v>52</v>
      </c>
      <c r="AJ11" s="1" t="s">
        <v>52</v>
      </c>
      <c r="AK11" s="1" t="s">
        <v>52</v>
      </c>
      <c r="AL11" s="1" t="s">
        <v>56</v>
      </c>
      <c r="AM11" s="1" t="s">
        <v>56</v>
      </c>
      <c r="AN11" s="1" t="s">
        <v>56</v>
      </c>
      <c r="AO11" s="1" t="s">
        <v>56</v>
      </c>
      <c r="AP11" s="1" t="s">
        <v>48</v>
      </c>
      <c r="AQ11" s="1" t="s">
        <v>48</v>
      </c>
      <c r="AR11" s="1" t="s">
        <v>48</v>
      </c>
      <c r="AS11" s="1" t="s">
        <v>48</v>
      </c>
      <c r="AT11" s="1" t="s">
        <v>37</v>
      </c>
      <c r="AU11" s="1" t="s">
        <v>37</v>
      </c>
      <c r="AV11" s="1" t="s">
        <v>37</v>
      </c>
      <c r="AW11" s="1" t="s">
        <v>37</v>
      </c>
      <c r="AX11" s="1" t="s">
        <v>37</v>
      </c>
      <c r="AY11" s="1" t="s">
        <v>37</v>
      </c>
      <c r="AZ11" s="1" t="s">
        <v>37</v>
      </c>
      <c r="BA11" s="1" t="s">
        <v>37</v>
      </c>
      <c r="BB11" s="1" t="s">
        <v>37</v>
      </c>
      <c r="BC11" s="1" t="s">
        <v>37</v>
      </c>
      <c r="BD11" s="1" t="s">
        <v>37</v>
      </c>
      <c r="BE11" s="1" t="s">
        <v>37</v>
      </c>
      <c r="BF11" s="1" t="s">
        <v>37</v>
      </c>
      <c r="BG11" s="1" t="s">
        <v>37</v>
      </c>
      <c r="BH11" s="1" t="s">
        <v>37</v>
      </c>
      <c r="BI11" s="1" t="s">
        <v>37</v>
      </c>
      <c r="BJ11" s="1" t="s">
        <v>48</v>
      </c>
      <c r="BK11" s="1" t="s">
        <v>48</v>
      </c>
      <c r="BL11" s="1" t="s">
        <v>48</v>
      </c>
      <c r="BM11" s="1" t="s">
        <v>48</v>
      </c>
      <c r="BN11" s="1" t="s">
        <v>37</v>
      </c>
      <c r="BO11" s="1" t="s">
        <v>37</v>
      </c>
      <c r="BP11" s="1" t="s">
        <v>37</v>
      </c>
      <c r="BQ11" s="1" t="s">
        <v>37</v>
      </c>
      <c r="BR11" s="1" t="s">
        <v>48</v>
      </c>
      <c r="BS11" s="1" t="s">
        <v>48</v>
      </c>
      <c r="BT11" s="1" t="s">
        <v>48</v>
      </c>
      <c r="BU11" s="1" t="s">
        <v>48</v>
      </c>
      <c r="BV11" s="1" t="s">
        <v>42</v>
      </c>
      <c r="BW11" s="1" t="s">
        <v>42</v>
      </c>
      <c r="BX11" s="1" t="s">
        <v>42</v>
      </c>
      <c r="BY11" s="1" t="s">
        <v>42</v>
      </c>
      <c r="BZ11" s="1" t="s">
        <v>48</v>
      </c>
      <c r="CA11" s="1" t="s">
        <v>48</v>
      </c>
      <c r="CB11" s="1" t="s">
        <v>48</v>
      </c>
      <c r="CC11" s="1" t="s">
        <v>48</v>
      </c>
      <c r="CD11" s="1" t="s">
        <v>48</v>
      </c>
      <c r="CE11" s="1" t="s">
        <v>48</v>
      </c>
      <c r="CF11" s="1" t="s">
        <v>48</v>
      </c>
      <c r="CG11" s="1" t="s">
        <v>48</v>
      </c>
      <c r="CH11" s="1" t="s">
        <v>73</v>
      </c>
      <c r="CI11" s="1" t="s">
        <v>73</v>
      </c>
      <c r="CJ11" s="1" t="s">
        <v>73</v>
      </c>
      <c r="CK11" s="1" t="s">
        <v>73</v>
      </c>
      <c r="CL11" s="1" t="s">
        <v>50</v>
      </c>
      <c r="CM11" s="1" t="s">
        <v>50</v>
      </c>
      <c r="CN11" s="1" t="s">
        <v>50</v>
      </c>
      <c r="CO11" s="1" t="s">
        <v>50</v>
      </c>
      <c r="CP11" s="1" t="s">
        <v>50</v>
      </c>
      <c r="CQ11" s="1" t="s">
        <v>50</v>
      </c>
      <c r="CR11" s="1" t="s">
        <v>50</v>
      </c>
      <c r="CS11" s="1" t="s">
        <v>50</v>
      </c>
      <c r="CT11" s="1" t="s">
        <v>52</v>
      </c>
      <c r="CU11" s="1" t="s">
        <v>52</v>
      </c>
      <c r="CV11" s="1" t="s">
        <v>52</v>
      </c>
      <c r="CW11" s="1" t="s">
        <v>52</v>
      </c>
      <c r="CX11" s="1" t="s">
        <v>56</v>
      </c>
      <c r="CY11" s="1" t="s">
        <v>56</v>
      </c>
      <c r="CZ11" s="1" t="s">
        <v>56</v>
      </c>
      <c r="DA11" s="1" t="s">
        <v>56</v>
      </c>
      <c r="DB11" s="1" t="s">
        <v>37</v>
      </c>
      <c r="DC11" s="1" t="s">
        <v>37</v>
      </c>
      <c r="DD11" s="1" t="s">
        <v>37</v>
      </c>
      <c r="DE11" s="1" t="s">
        <v>37</v>
      </c>
      <c r="DF11" s="1" t="s">
        <v>42</v>
      </c>
      <c r="DG11" s="1" t="s">
        <v>42</v>
      </c>
      <c r="DH11" s="1" t="s">
        <v>42</v>
      </c>
      <c r="DI11" s="1" t="s">
        <v>42</v>
      </c>
      <c r="DJ11" s="1" t="s">
        <v>50</v>
      </c>
      <c r="DK11" s="1" t="s">
        <v>50</v>
      </c>
      <c r="DL11" s="1" t="s">
        <v>50</v>
      </c>
      <c r="DM11" s="1" t="s">
        <v>50</v>
      </c>
      <c r="DN11" s="1" t="s">
        <v>50</v>
      </c>
      <c r="DO11" s="1" t="s">
        <v>50</v>
      </c>
      <c r="DP11" s="1" t="s">
        <v>50</v>
      </c>
      <c r="DQ11" s="1" t="s">
        <v>50</v>
      </c>
      <c r="DR11" s="1" t="s">
        <v>37</v>
      </c>
      <c r="DS11" s="1" t="s">
        <v>37</v>
      </c>
      <c r="DT11" s="1" t="s">
        <v>37</v>
      </c>
      <c r="DU11" s="1" t="s">
        <v>37</v>
      </c>
      <c r="DV11" s="1" t="s">
        <v>37</v>
      </c>
      <c r="DW11" s="1" t="s">
        <v>37</v>
      </c>
      <c r="DX11" s="1" t="s">
        <v>37</v>
      </c>
      <c r="DY11" s="1" t="s">
        <v>37</v>
      </c>
      <c r="DZ11" s="1" t="s">
        <v>37</v>
      </c>
      <c r="EA11" s="1" t="s">
        <v>37</v>
      </c>
      <c r="EB11" s="1" t="s">
        <v>37</v>
      </c>
      <c r="EC11" s="1" t="s">
        <v>37</v>
      </c>
      <c r="ED11" s="1" t="s">
        <v>37</v>
      </c>
      <c r="EE11" s="1" t="s">
        <v>37</v>
      </c>
      <c r="EF11" s="1" t="s">
        <v>37</v>
      </c>
      <c r="EG11" s="1" t="s">
        <v>37</v>
      </c>
      <c r="EH11" s="1" t="s">
        <v>37</v>
      </c>
      <c r="EI11" s="1" t="s">
        <v>37</v>
      </c>
      <c r="EJ11" s="1" t="s">
        <v>37</v>
      </c>
      <c r="EK11" s="1" t="s">
        <v>37</v>
      </c>
      <c r="EL11" s="1" t="s">
        <v>48</v>
      </c>
      <c r="EM11" s="1" t="s">
        <v>48</v>
      </c>
      <c r="EN11" s="1" t="s">
        <v>48</v>
      </c>
      <c r="EO11" s="1" t="s">
        <v>48</v>
      </c>
      <c r="EP11" s="1" t="s">
        <v>50</v>
      </c>
      <c r="EQ11" s="1" t="s">
        <v>50</v>
      </c>
      <c r="ER11" s="1" t="s">
        <v>50</v>
      </c>
      <c r="ES11" s="1" t="s">
        <v>50</v>
      </c>
      <c r="ET11" s="1" t="s">
        <v>50</v>
      </c>
      <c r="EU11" s="1" t="s">
        <v>50</v>
      </c>
      <c r="EV11" s="1" t="s">
        <v>50</v>
      </c>
      <c r="EW11" s="1" t="s">
        <v>50</v>
      </c>
      <c r="EX11" s="1" t="s">
        <v>50</v>
      </c>
      <c r="EY11" s="1" t="s">
        <v>50</v>
      </c>
      <c r="EZ11" s="1" t="s">
        <v>50</v>
      </c>
      <c r="FA11" s="1" t="s">
        <v>50</v>
      </c>
      <c r="FB11" s="1" t="s">
        <v>42</v>
      </c>
      <c r="FC11" s="1" t="s">
        <v>42</v>
      </c>
      <c r="FD11" s="1" t="s">
        <v>42</v>
      </c>
      <c r="FE11" s="1" t="s">
        <v>42</v>
      </c>
      <c r="FF11" s="1" t="s">
        <v>28</v>
      </c>
      <c r="FG11" s="1" t="s">
        <v>28</v>
      </c>
      <c r="FH11" s="1" t="s">
        <v>28</v>
      </c>
      <c r="FI11" s="1" t="s">
        <v>28</v>
      </c>
      <c r="FJ11" s="1" t="s">
        <v>99</v>
      </c>
      <c r="FK11" s="1" t="s">
        <v>99</v>
      </c>
      <c r="FL11" s="1" t="s">
        <v>99</v>
      </c>
      <c r="FM11" s="1" t="s">
        <v>99</v>
      </c>
      <c r="FN11" s="1" t="s">
        <v>37</v>
      </c>
      <c r="FO11" s="1" t="s">
        <v>37</v>
      </c>
      <c r="FP11" s="1" t="s">
        <v>37</v>
      </c>
      <c r="FQ11" s="1" t="s">
        <v>37</v>
      </c>
      <c r="FR11" s="1" t="s">
        <v>37</v>
      </c>
      <c r="FS11" s="1" t="s">
        <v>37</v>
      </c>
      <c r="FT11" s="1" t="s">
        <v>37</v>
      </c>
      <c r="FU11" s="1" t="s">
        <v>37</v>
      </c>
      <c r="FV11" s="1" t="s">
        <v>73</v>
      </c>
      <c r="FW11" s="1" t="s">
        <v>73</v>
      </c>
      <c r="FX11" s="1" t="s">
        <v>73</v>
      </c>
      <c r="FY11" s="1" t="s">
        <v>73</v>
      </c>
      <c r="FZ11" s="1" t="s">
        <v>37</v>
      </c>
      <c r="GA11" s="1" t="s">
        <v>37</v>
      </c>
      <c r="GB11" s="1" t="s">
        <v>37</v>
      </c>
      <c r="GC11" s="1" t="s">
        <v>37</v>
      </c>
      <c r="GD11" s="1" t="s">
        <v>28</v>
      </c>
      <c r="GE11" s="1" t="s">
        <v>28</v>
      </c>
      <c r="GF11" s="1" t="s">
        <v>28</v>
      </c>
      <c r="GG11" s="1" t="s">
        <v>28</v>
      </c>
      <c r="GH11" s="1" t="s">
        <v>52</v>
      </c>
      <c r="GI11" s="1" t="s">
        <v>52</v>
      </c>
      <c r="GJ11" s="1" t="s">
        <v>52</v>
      </c>
      <c r="GK11" s="1" t="s">
        <v>52</v>
      </c>
      <c r="GL11" s="1" t="s">
        <v>37</v>
      </c>
      <c r="GM11" s="1" t="s">
        <v>37</v>
      </c>
      <c r="GN11" s="1" t="s">
        <v>37</v>
      </c>
      <c r="GO11" s="1" t="s">
        <v>37</v>
      </c>
      <c r="GP11" s="1" t="s">
        <v>52</v>
      </c>
      <c r="GQ11" s="1" t="s">
        <v>52</v>
      </c>
      <c r="GR11" s="1" t="s">
        <v>52</v>
      </c>
      <c r="GS11" s="1" t="s">
        <v>52</v>
      </c>
      <c r="GT11" s="1" t="s">
        <v>37</v>
      </c>
      <c r="GU11" s="1" t="s">
        <v>37</v>
      </c>
      <c r="GV11" s="1" t="s">
        <v>37</v>
      </c>
      <c r="GW11" s="1" t="s">
        <v>37</v>
      </c>
      <c r="GX11" s="1" t="s">
        <v>50</v>
      </c>
      <c r="GY11" s="1" t="s">
        <v>50</v>
      </c>
      <c r="GZ11" s="1" t="s">
        <v>50</v>
      </c>
      <c r="HA11" s="1" t="s">
        <v>50</v>
      </c>
      <c r="HB11" s="1" t="s">
        <v>37</v>
      </c>
      <c r="HC11" s="1" t="s">
        <v>37</v>
      </c>
      <c r="HD11" s="1" t="s">
        <v>37</v>
      </c>
      <c r="HE11" s="1" t="s">
        <v>37</v>
      </c>
      <c r="HF11" s="1" t="s">
        <v>114</v>
      </c>
      <c r="HG11" s="1" t="s">
        <v>114</v>
      </c>
      <c r="HH11" s="1" t="s">
        <v>114</v>
      </c>
      <c r="HI11" s="1" t="s">
        <v>114</v>
      </c>
      <c r="HJ11" s="1" t="s">
        <v>37</v>
      </c>
      <c r="HK11" s="1" t="s">
        <v>37</v>
      </c>
      <c r="HL11" s="1" t="s">
        <v>37</v>
      </c>
      <c r="HM11" s="1" t="s">
        <v>37</v>
      </c>
      <c r="HN11" s="1" t="s">
        <v>48</v>
      </c>
      <c r="HO11" s="1" t="s">
        <v>48</v>
      </c>
      <c r="HP11" s="1" t="s">
        <v>48</v>
      </c>
      <c r="HQ11" s="1" t="s">
        <v>48</v>
      </c>
      <c r="HR11" s="1" t="s">
        <v>37</v>
      </c>
      <c r="HS11" s="1" t="s">
        <v>37</v>
      </c>
      <c r="HT11" s="1" t="s">
        <v>37</v>
      </c>
      <c r="HU11" s="1" t="s">
        <v>37</v>
      </c>
      <c r="HV11" s="1" t="s">
        <v>48</v>
      </c>
      <c r="HW11" s="1" t="s">
        <v>48</v>
      </c>
      <c r="HX11" s="1" t="s">
        <v>48</v>
      </c>
      <c r="HY11" s="1" t="s">
        <v>48</v>
      </c>
      <c r="HZ11" s="1" t="s">
        <v>1</v>
      </c>
      <c r="IA11" s="1" t="s">
        <v>1</v>
      </c>
      <c r="IB11" s="1" t="s">
        <v>1</v>
      </c>
      <c r="IC11" s="1" t="s">
        <v>1</v>
      </c>
      <c r="ID11" s="1" t="s">
        <v>42</v>
      </c>
      <c r="IE11" s="1" t="s">
        <v>42</v>
      </c>
      <c r="IF11" s="1" t="s">
        <v>42</v>
      </c>
      <c r="IG11" s="1" t="s">
        <v>42</v>
      </c>
      <c r="IH11" s="1" t="s">
        <v>120</v>
      </c>
      <c r="II11" s="1" t="s">
        <v>120</v>
      </c>
      <c r="IJ11" s="1" t="s">
        <v>120</v>
      </c>
      <c r="IK11" s="1" t="s">
        <v>120</v>
      </c>
      <c r="IL11" s="1" t="s">
        <v>50</v>
      </c>
      <c r="IM11" s="1" t="s">
        <v>50</v>
      </c>
      <c r="IN11" s="1" t="s">
        <v>50</v>
      </c>
      <c r="IO11" s="1" t="s">
        <v>50</v>
      </c>
      <c r="IP11" s="1" t="s">
        <v>50</v>
      </c>
      <c r="IQ11" s="1" t="s">
        <v>50</v>
      </c>
      <c r="IR11" s="1" t="s">
        <v>50</v>
      </c>
      <c r="IS11" s="1" t="s">
        <v>50</v>
      </c>
      <c r="IT11" s="1" t="s">
        <v>124</v>
      </c>
      <c r="IU11" s="1" t="s">
        <v>124</v>
      </c>
      <c r="IV11" s="1" t="s">
        <v>124</v>
      </c>
      <c r="IW11" s="1" t="s">
        <v>124</v>
      </c>
      <c r="IX11" s="1" t="s">
        <v>28</v>
      </c>
      <c r="IY11" s="1" t="s">
        <v>28</v>
      </c>
      <c r="IZ11" s="1" t="s">
        <v>28</v>
      </c>
      <c r="JA11" s="1" t="s">
        <v>28</v>
      </c>
      <c r="JB11" s="1" t="s">
        <v>37</v>
      </c>
      <c r="JC11" s="1" t="s">
        <v>37</v>
      </c>
      <c r="JD11" s="1" t="s">
        <v>37</v>
      </c>
      <c r="JE11" s="1" t="s">
        <v>37</v>
      </c>
      <c r="JF11" s="1" t="s">
        <v>52</v>
      </c>
      <c r="JG11" s="1" t="s">
        <v>52</v>
      </c>
      <c r="JH11" s="1" t="s">
        <v>52</v>
      </c>
      <c r="JI11" s="1" t="s">
        <v>52</v>
      </c>
      <c r="JJ11" s="1" t="s">
        <v>42</v>
      </c>
      <c r="JK11" s="1" t="s">
        <v>42</v>
      </c>
      <c r="JL11" s="1" t="s">
        <v>42</v>
      </c>
      <c r="JM11" s="1" t="s">
        <v>42</v>
      </c>
      <c r="JN11" s="1" t="s">
        <v>37</v>
      </c>
      <c r="JO11" s="1" t="s">
        <v>37</v>
      </c>
      <c r="JP11" s="1" t="s">
        <v>37</v>
      </c>
      <c r="JQ11" s="1" t="s">
        <v>37</v>
      </c>
      <c r="JR11" s="1" t="s">
        <v>28</v>
      </c>
      <c r="JS11" s="1" t="s">
        <v>28</v>
      </c>
      <c r="JT11" s="1" t="s">
        <v>28</v>
      </c>
      <c r="JU11" s="1" t="s">
        <v>28</v>
      </c>
      <c r="JV11" s="1" t="s">
        <v>52</v>
      </c>
      <c r="JW11" s="1" t="s">
        <v>52</v>
      </c>
      <c r="JX11" s="1" t="s">
        <v>52</v>
      </c>
      <c r="JY11" s="1" t="s">
        <v>52</v>
      </c>
      <c r="JZ11" s="1" t="s">
        <v>50</v>
      </c>
      <c r="KA11" s="1" t="s">
        <v>50</v>
      </c>
      <c r="KB11" s="1" t="s">
        <v>50</v>
      </c>
      <c r="KC11" s="1" t="s">
        <v>50</v>
      </c>
      <c r="KD11" s="1" t="s">
        <v>28</v>
      </c>
      <c r="KE11" s="1" t="s">
        <v>28</v>
      </c>
      <c r="KF11" s="1" t="s">
        <v>28</v>
      </c>
      <c r="KG11" s="1" t="s">
        <v>28</v>
      </c>
      <c r="KH11" s="1" t="s">
        <v>73</v>
      </c>
      <c r="KI11" s="1" t="s">
        <v>73</v>
      </c>
      <c r="KJ11" s="1" t="s">
        <v>73</v>
      </c>
      <c r="KK11" s="1" t="s">
        <v>73</v>
      </c>
      <c r="KL11" s="1" t="s">
        <v>42</v>
      </c>
      <c r="KM11" s="1" t="s">
        <v>42</v>
      </c>
      <c r="KN11" s="1" t="s">
        <v>42</v>
      </c>
      <c r="KO11" s="1" t="s">
        <v>42</v>
      </c>
      <c r="KP11" s="1" t="s">
        <v>50</v>
      </c>
      <c r="KQ11" s="1" t="s">
        <v>50</v>
      </c>
      <c r="KR11" s="1" t="s">
        <v>50</v>
      </c>
      <c r="KS11" s="1" t="s">
        <v>50</v>
      </c>
      <c r="KT11" s="1" t="s">
        <v>28</v>
      </c>
      <c r="KU11" s="1" t="s">
        <v>28</v>
      </c>
      <c r="KV11" s="1" t="s">
        <v>28</v>
      </c>
      <c r="KW11" s="1" t="s">
        <v>28</v>
      </c>
      <c r="KX11" s="1" t="s">
        <v>37</v>
      </c>
      <c r="KY11" s="1" t="s">
        <v>37</v>
      </c>
      <c r="KZ11" s="1" t="s">
        <v>37</v>
      </c>
      <c r="LA11" s="1" t="s">
        <v>37</v>
      </c>
      <c r="LB11" s="1" t="s">
        <v>50</v>
      </c>
      <c r="LC11" s="1" t="s">
        <v>50</v>
      </c>
      <c r="LD11" s="1" t="s">
        <v>50</v>
      </c>
      <c r="LE11" s="1" t="s">
        <v>50</v>
      </c>
      <c r="LF11" s="1" t="s">
        <v>50</v>
      </c>
      <c r="LG11" s="1" t="s">
        <v>50</v>
      </c>
      <c r="LH11" s="1" t="s">
        <v>50</v>
      </c>
      <c r="LI11" s="1" t="s">
        <v>50</v>
      </c>
      <c r="LJ11" s="1" t="s">
        <v>42</v>
      </c>
      <c r="LK11" s="1" t="s">
        <v>42</v>
      </c>
      <c r="LL11" s="1" t="s">
        <v>42</v>
      </c>
      <c r="LM11" s="1" t="s">
        <v>42</v>
      </c>
      <c r="LN11" s="1" t="s">
        <v>52</v>
      </c>
      <c r="LO11" s="1" t="s">
        <v>52</v>
      </c>
      <c r="LP11" s="1" t="s">
        <v>52</v>
      </c>
      <c r="LQ11" s="1" t="s">
        <v>52</v>
      </c>
      <c r="LR11" s="1" t="s">
        <v>42</v>
      </c>
      <c r="LS11" s="1" t="s">
        <v>42</v>
      </c>
      <c r="LT11" s="1" t="s">
        <v>42</v>
      </c>
      <c r="LU11" s="1" t="s">
        <v>42</v>
      </c>
      <c r="LV11" s="1" t="s">
        <v>50</v>
      </c>
      <c r="LW11" s="1" t="s">
        <v>50</v>
      </c>
      <c r="LX11" s="1" t="s">
        <v>50</v>
      </c>
      <c r="LY11" s="1" t="s">
        <v>50</v>
      </c>
      <c r="LZ11" s="1" t="s">
        <v>56</v>
      </c>
      <c r="MA11" s="1" t="s">
        <v>56</v>
      </c>
      <c r="MB11" s="1" t="s">
        <v>56</v>
      </c>
      <c r="MC11" s="1" t="s">
        <v>56</v>
      </c>
      <c r="MD11" s="1" t="s">
        <v>42</v>
      </c>
      <c r="ME11" s="1" t="s">
        <v>42</v>
      </c>
      <c r="MF11" s="1" t="s">
        <v>42</v>
      </c>
      <c r="MG11" s="1" t="s">
        <v>42</v>
      </c>
      <c r="MH11" s="1" t="s">
        <v>37</v>
      </c>
      <c r="MI11" s="1" t="s">
        <v>37</v>
      </c>
      <c r="MJ11" s="1" t="s">
        <v>37</v>
      </c>
      <c r="MK11" s="1" t="s">
        <v>37</v>
      </c>
      <c r="ML11" s="1" t="s">
        <v>37</v>
      </c>
      <c r="MM11" s="1" t="s">
        <v>37</v>
      </c>
      <c r="MN11" s="1" t="s">
        <v>37</v>
      </c>
      <c r="MO11" s="1" t="s">
        <v>37</v>
      </c>
      <c r="MP11" s="1" t="s">
        <v>48</v>
      </c>
      <c r="MQ11" s="1" t="s">
        <v>48</v>
      </c>
      <c r="MR11" s="1" t="s">
        <v>48</v>
      </c>
      <c r="MS11" s="1" t="s">
        <v>48</v>
      </c>
      <c r="MT11" s="1" t="s">
        <v>114</v>
      </c>
      <c r="MU11" s="1" t="s">
        <v>114</v>
      </c>
      <c r="MV11" s="1" t="s">
        <v>114</v>
      </c>
      <c r="MW11" s="1" t="s">
        <v>114</v>
      </c>
      <c r="MX11" s="1" t="s">
        <v>50</v>
      </c>
      <c r="MY11" s="1" t="s">
        <v>50</v>
      </c>
      <c r="MZ11" s="1" t="s">
        <v>50</v>
      </c>
      <c r="NA11" s="1" t="s">
        <v>50</v>
      </c>
      <c r="NB11" s="1" t="s">
        <v>28</v>
      </c>
      <c r="NC11" s="1" t="s">
        <v>28</v>
      </c>
      <c r="ND11" s="1" t="s">
        <v>28</v>
      </c>
      <c r="NE11" s="1" t="s">
        <v>28</v>
      </c>
      <c r="NF11" s="1" t="s">
        <v>37</v>
      </c>
      <c r="NG11" s="1" t="s">
        <v>37</v>
      </c>
      <c r="NH11" s="1" t="s">
        <v>37</v>
      </c>
      <c r="NI11" s="1" t="s">
        <v>37</v>
      </c>
      <c r="NJ11" s="1" t="s">
        <v>37</v>
      </c>
      <c r="NK11" s="1" t="s">
        <v>37</v>
      </c>
      <c r="NL11" s="1" t="s">
        <v>37</v>
      </c>
      <c r="NM11" s="1" t="s">
        <v>37</v>
      </c>
      <c r="NN11" s="1" t="s">
        <v>37</v>
      </c>
      <c r="NO11" s="1" t="s">
        <v>37</v>
      </c>
      <c r="NP11" s="1" t="s">
        <v>37</v>
      </c>
      <c r="NQ11" s="1" t="s">
        <v>37</v>
      </c>
      <c r="NR11" s="1" t="s">
        <v>28</v>
      </c>
      <c r="NS11" s="1" t="s">
        <v>28</v>
      </c>
      <c r="NT11" s="1" t="s">
        <v>28</v>
      </c>
      <c r="NU11" s="1" t="s">
        <v>28</v>
      </c>
    </row>
    <row r="12" spans="1:385">
      <c r="A12" s="2" t="s">
        <v>32</v>
      </c>
      <c r="B12" s="1" t="s">
        <v>29</v>
      </c>
      <c r="C12" s="1" t="s">
        <v>29</v>
      </c>
      <c r="D12" s="1" t="s">
        <v>29</v>
      </c>
      <c r="E12" s="1" t="s">
        <v>29</v>
      </c>
      <c r="F12" s="1" t="s">
        <v>38</v>
      </c>
      <c r="G12" s="1" t="s">
        <v>38</v>
      </c>
      <c r="H12" s="1" t="s">
        <v>38</v>
      </c>
      <c r="I12" s="1" t="s">
        <v>38</v>
      </c>
      <c r="J12" s="1" t="s">
        <v>29</v>
      </c>
      <c r="K12" s="1" t="s">
        <v>29</v>
      </c>
      <c r="L12" s="1" t="s">
        <v>29</v>
      </c>
      <c r="M12" s="1" t="s">
        <v>29</v>
      </c>
      <c r="N12" s="1" t="s">
        <v>26</v>
      </c>
      <c r="O12" s="1" t="s">
        <v>26</v>
      </c>
      <c r="P12" s="1" t="s">
        <v>26</v>
      </c>
      <c r="Q12" s="1" t="s">
        <v>26</v>
      </c>
      <c r="R12" s="1" t="s">
        <v>26</v>
      </c>
      <c r="S12" s="1" t="s">
        <v>26</v>
      </c>
      <c r="T12" s="1" t="s">
        <v>26</v>
      </c>
      <c r="U12" s="1" t="s">
        <v>26</v>
      </c>
      <c r="V12" s="1" t="s">
        <v>26</v>
      </c>
      <c r="W12" s="1" t="s">
        <v>26</v>
      </c>
      <c r="X12" s="1" t="s">
        <v>26</v>
      </c>
      <c r="Y12" s="1" t="s">
        <v>26</v>
      </c>
      <c r="Z12" s="1" t="s">
        <v>29</v>
      </c>
      <c r="AA12" s="1" t="s">
        <v>29</v>
      </c>
      <c r="AB12" s="1" t="s">
        <v>29</v>
      </c>
      <c r="AC12" s="1" t="s">
        <v>29</v>
      </c>
      <c r="AD12" s="1" t="s">
        <v>29</v>
      </c>
      <c r="AE12" s="1" t="s">
        <v>29</v>
      </c>
      <c r="AF12" s="1" t="s">
        <v>29</v>
      </c>
      <c r="AG12" s="1" t="s">
        <v>29</v>
      </c>
      <c r="AH12" s="1" t="s">
        <v>29</v>
      </c>
      <c r="AI12" s="1" t="s">
        <v>29</v>
      </c>
      <c r="AJ12" s="1" t="s">
        <v>29</v>
      </c>
      <c r="AK12" s="1" t="s">
        <v>29</v>
      </c>
      <c r="AL12" s="1" t="s">
        <v>29</v>
      </c>
      <c r="AM12" s="1" t="s">
        <v>29</v>
      </c>
      <c r="AN12" s="1" t="s">
        <v>29</v>
      </c>
      <c r="AO12" s="1" t="s">
        <v>29</v>
      </c>
      <c r="AP12" s="1" t="s">
        <v>26</v>
      </c>
      <c r="AQ12" s="1" t="s">
        <v>26</v>
      </c>
      <c r="AR12" s="1" t="s">
        <v>26</v>
      </c>
      <c r="AS12" s="1" t="s">
        <v>26</v>
      </c>
      <c r="AT12" s="1" t="s">
        <v>26</v>
      </c>
      <c r="AU12" s="1" t="s">
        <v>26</v>
      </c>
      <c r="AV12" s="1" t="s">
        <v>26</v>
      </c>
      <c r="AW12" s="1" t="s">
        <v>26</v>
      </c>
      <c r="AX12" s="1" t="s">
        <v>29</v>
      </c>
      <c r="AY12" s="1" t="s">
        <v>29</v>
      </c>
      <c r="AZ12" s="1" t="s">
        <v>29</v>
      </c>
      <c r="BA12" s="1" t="s">
        <v>29</v>
      </c>
      <c r="BB12" s="1" t="s">
        <v>38</v>
      </c>
      <c r="BC12" s="1" t="s">
        <v>38</v>
      </c>
      <c r="BD12" s="1" t="s">
        <v>38</v>
      </c>
      <c r="BE12" s="1" t="s">
        <v>38</v>
      </c>
      <c r="BF12" s="1" t="s">
        <v>26</v>
      </c>
      <c r="BG12" s="1" t="s">
        <v>26</v>
      </c>
      <c r="BH12" s="1" t="s">
        <v>26</v>
      </c>
      <c r="BI12" s="1" t="s">
        <v>26</v>
      </c>
      <c r="BJ12" s="1" t="s">
        <v>65</v>
      </c>
      <c r="BK12" s="1" t="s">
        <v>65</v>
      </c>
      <c r="BL12" s="1" t="s">
        <v>65</v>
      </c>
      <c r="BM12" s="1" t="s">
        <v>65</v>
      </c>
      <c r="BN12" s="1" t="s">
        <v>67</v>
      </c>
      <c r="BO12" s="1" t="s">
        <v>67</v>
      </c>
      <c r="BP12" s="1" t="s">
        <v>67</v>
      </c>
      <c r="BQ12" s="1" t="s">
        <v>67</v>
      </c>
      <c r="BR12" s="1" t="s">
        <v>67</v>
      </c>
      <c r="BS12" s="1" t="s">
        <v>67</v>
      </c>
      <c r="BT12" s="1" t="s">
        <v>67</v>
      </c>
      <c r="BU12" s="1" t="s">
        <v>67</v>
      </c>
      <c r="BV12" s="1" t="s">
        <v>26</v>
      </c>
      <c r="BW12" s="1" t="s">
        <v>26</v>
      </c>
      <c r="BX12" s="1" t="s">
        <v>26</v>
      </c>
      <c r="BY12" s="1" t="s">
        <v>26</v>
      </c>
      <c r="BZ12" s="1" t="s">
        <v>29</v>
      </c>
      <c r="CA12" s="1" t="s">
        <v>29</v>
      </c>
      <c r="CB12" s="1" t="s">
        <v>29</v>
      </c>
      <c r="CC12" s="1" t="s">
        <v>29</v>
      </c>
      <c r="CD12" s="1" t="s">
        <v>29</v>
      </c>
      <c r="CE12" s="1" t="s">
        <v>29</v>
      </c>
      <c r="CF12" s="1" t="s">
        <v>29</v>
      </c>
      <c r="CG12" s="1" t="s">
        <v>29</v>
      </c>
      <c r="CH12" s="1" t="s">
        <v>29</v>
      </c>
      <c r="CI12" s="1" t="s">
        <v>29</v>
      </c>
      <c r="CJ12" s="1" t="s">
        <v>29</v>
      </c>
      <c r="CK12" s="1" t="s">
        <v>29</v>
      </c>
      <c r="CL12" s="1" t="s">
        <v>29</v>
      </c>
      <c r="CM12" s="1" t="s">
        <v>29</v>
      </c>
      <c r="CN12" s="1" t="s">
        <v>29</v>
      </c>
      <c r="CO12" s="1" t="s">
        <v>29</v>
      </c>
      <c r="CP12" s="1" t="s">
        <v>26</v>
      </c>
      <c r="CQ12" s="1" t="s">
        <v>26</v>
      </c>
      <c r="CR12" s="1" t="s">
        <v>26</v>
      </c>
      <c r="CS12" s="1" t="s">
        <v>26</v>
      </c>
      <c r="CT12" s="1" t="s">
        <v>29</v>
      </c>
      <c r="CU12" s="1" t="s">
        <v>29</v>
      </c>
      <c r="CV12" s="1" t="s">
        <v>29</v>
      </c>
      <c r="CW12" s="1" t="s">
        <v>29</v>
      </c>
      <c r="CX12" s="1" t="s">
        <v>29</v>
      </c>
      <c r="CY12" s="1" t="s">
        <v>29</v>
      </c>
      <c r="CZ12" s="1" t="s">
        <v>29</v>
      </c>
      <c r="DA12" s="1" t="s">
        <v>29</v>
      </c>
      <c r="DB12" s="1" t="s">
        <v>26</v>
      </c>
      <c r="DC12" s="1" t="s">
        <v>26</v>
      </c>
      <c r="DD12" s="1" t="s">
        <v>26</v>
      </c>
      <c r="DE12" s="1" t="s">
        <v>26</v>
      </c>
      <c r="DF12" s="1" t="s">
        <v>26</v>
      </c>
      <c r="DG12" s="1" t="s">
        <v>26</v>
      </c>
      <c r="DH12" s="1" t="s">
        <v>26</v>
      </c>
      <c r="DI12" s="1" t="s">
        <v>26</v>
      </c>
      <c r="DJ12" s="1" t="s">
        <v>29</v>
      </c>
      <c r="DK12" s="1" t="s">
        <v>29</v>
      </c>
      <c r="DL12" s="1" t="s">
        <v>29</v>
      </c>
      <c r="DM12" s="1" t="s">
        <v>29</v>
      </c>
      <c r="DN12" s="1" t="s">
        <v>26</v>
      </c>
      <c r="DO12" s="1" t="s">
        <v>26</v>
      </c>
      <c r="DP12" s="1" t="s">
        <v>26</v>
      </c>
      <c r="DQ12" s="1" t="s">
        <v>26</v>
      </c>
      <c r="DR12" s="1" t="s">
        <v>38</v>
      </c>
      <c r="DS12" s="1" t="s">
        <v>38</v>
      </c>
      <c r="DT12" s="1" t="s">
        <v>38</v>
      </c>
      <c r="DU12" s="1" t="s">
        <v>38</v>
      </c>
      <c r="DV12" s="1" t="s">
        <v>65</v>
      </c>
      <c r="DW12" s="1" t="s">
        <v>65</v>
      </c>
      <c r="DX12" s="1" t="s">
        <v>65</v>
      </c>
      <c r="DY12" s="1" t="s">
        <v>65</v>
      </c>
      <c r="DZ12" s="1" t="s">
        <v>26</v>
      </c>
      <c r="EA12" s="1" t="s">
        <v>26</v>
      </c>
      <c r="EB12" s="1" t="s">
        <v>26</v>
      </c>
      <c r="EC12" s="1" t="s">
        <v>26</v>
      </c>
      <c r="ED12" s="1" t="s">
        <v>29</v>
      </c>
      <c r="EE12" s="1" t="s">
        <v>29</v>
      </c>
      <c r="EF12" s="1" t="s">
        <v>29</v>
      </c>
      <c r="EG12" s="1" t="s">
        <v>29</v>
      </c>
      <c r="EH12" s="1" t="s">
        <v>26</v>
      </c>
      <c r="EI12" s="1" t="s">
        <v>26</v>
      </c>
      <c r="EJ12" s="1" t="s">
        <v>26</v>
      </c>
      <c r="EK12" s="1" t="s">
        <v>26</v>
      </c>
      <c r="EL12" s="1" t="s">
        <v>65</v>
      </c>
      <c r="EM12" s="1" t="s">
        <v>65</v>
      </c>
      <c r="EN12" s="1" t="s">
        <v>65</v>
      </c>
      <c r="EO12" s="1" t="s">
        <v>65</v>
      </c>
      <c r="EP12" s="1" t="s">
        <v>92</v>
      </c>
      <c r="EQ12" s="1" t="s">
        <v>92</v>
      </c>
      <c r="ER12" s="1" t="s">
        <v>92</v>
      </c>
      <c r="ES12" s="1" t="s">
        <v>92</v>
      </c>
      <c r="ET12" s="1" t="s">
        <v>26</v>
      </c>
      <c r="EU12" s="1" t="s">
        <v>26</v>
      </c>
      <c r="EV12" s="1" t="s">
        <v>26</v>
      </c>
      <c r="EW12" s="1" t="s">
        <v>26</v>
      </c>
      <c r="EX12" s="1" t="s">
        <v>65</v>
      </c>
      <c r="EY12" s="1" t="s">
        <v>65</v>
      </c>
      <c r="EZ12" s="1" t="s">
        <v>65</v>
      </c>
      <c r="FA12" s="1" t="s">
        <v>65</v>
      </c>
      <c r="FB12" s="1" t="s">
        <v>26</v>
      </c>
      <c r="FC12" s="1" t="s">
        <v>26</v>
      </c>
      <c r="FD12" s="1" t="s">
        <v>26</v>
      </c>
      <c r="FE12" s="1" t="s">
        <v>26</v>
      </c>
      <c r="FF12" s="1" t="s">
        <v>65</v>
      </c>
      <c r="FG12" s="1" t="s">
        <v>65</v>
      </c>
      <c r="FH12" s="1" t="s">
        <v>65</v>
      </c>
      <c r="FI12" s="1" t="s">
        <v>65</v>
      </c>
      <c r="FJ12" s="1" t="s">
        <v>38</v>
      </c>
      <c r="FK12" s="1" t="s">
        <v>38</v>
      </c>
      <c r="FL12" s="1" t="s">
        <v>38</v>
      </c>
      <c r="FM12" s="1" t="s">
        <v>38</v>
      </c>
      <c r="FN12" s="1" t="s">
        <v>101</v>
      </c>
      <c r="FO12" s="1" t="s">
        <v>101</v>
      </c>
      <c r="FP12" s="1" t="s">
        <v>101</v>
      </c>
      <c r="FQ12" s="1" t="s">
        <v>101</v>
      </c>
      <c r="FR12" s="1" t="s">
        <v>101</v>
      </c>
      <c r="FS12" s="1" t="s">
        <v>101</v>
      </c>
      <c r="FT12" s="1" t="s">
        <v>101</v>
      </c>
      <c r="FU12" s="1" t="s">
        <v>101</v>
      </c>
      <c r="FV12" s="1" t="s">
        <v>29</v>
      </c>
      <c r="FW12" s="1" t="s">
        <v>29</v>
      </c>
      <c r="FX12" s="1" t="s">
        <v>29</v>
      </c>
      <c r="FY12" s="1" t="s">
        <v>29</v>
      </c>
      <c r="FZ12" s="1" t="s">
        <v>29</v>
      </c>
      <c r="GA12" s="1" t="s">
        <v>29</v>
      </c>
      <c r="GB12" s="1" t="s">
        <v>29</v>
      </c>
      <c r="GC12" s="1" t="s">
        <v>29</v>
      </c>
      <c r="GD12" s="1" t="s">
        <v>65</v>
      </c>
      <c r="GE12" s="1" t="s">
        <v>65</v>
      </c>
      <c r="GF12" s="1" t="s">
        <v>65</v>
      </c>
      <c r="GG12" s="1" t="s">
        <v>65</v>
      </c>
      <c r="GH12" s="1" t="s">
        <v>29</v>
      </c>
      <c r="GI12" s="1" t="s">
        <v>29</v>
      </c>
      <c r="GJ12" s="1" t="s">
        <v>29</v>
      </c>
      <c r="GK12" s="1" t="s">
        <v>29</v>
      </c>
      <c r="GL12" s="1" t="s">
        <v>29</v>
      </c>
      <c r="GM12" s="1" t="s">
        <v>29</v>
      </c>
      <c r="GN12" s="1" t="s">
        <v>29</v>
      </c>
      <c r="GO12" s="1" t="s">
        <v>29</v>
      </c>
      <c r="GP12" s="1" t="s">
        <v>38</v>
      </c>
      <c r="GQ12" s="1" t="s">
        <v>38</v>
      </c>
      <c r="GR12" s="1" t="s">
        <v>38</v>
      </c>
      <c r="GS12" s="1" t="s">
        <v>38</v>
      </c>
      <c r="GT12" s="1" t="s">
        <v>26</v>
      </c>
      <c r="GU12" s="1" t="s">
        <v>26</v>
      </c>
      <c r="GV12" s="1" t="s">
        <v>26</v>
      </c>
      <c r="GW12" s="1" t="s">
        <v>26</v>
      </c>
      <c r="GX12" s="1" t="s">
        <v>26</v>
      </c>
      <c r="GY12" s="1" t="s">
        <v>26</v>
      </c>
      <c r="GZ12" s="1" t="s">
        <v>26</v>
      </c>
      <c r="HA12" s="1" t="s">
        <v>26</v>
      </c>
      <c r="HB12" s="1" t="s">
        <v>38</v>
      </c>
      <c r="HC12" s="1" t="s">
        <v>38</v>
      </c>
      <c r="HD12" s="1" t="s">
        <v>38</v>
      </c>
      <c r="HE12" s="1" t="s">
        <v>38</v>
      </c>
      <c r="HF12" s="1" t="s">
        <v>26</v>
      </c>
      <c r="HG12" s="1" t="s">
        <v>26</v>
      </c>
      <c r="HH12" s="1" t="s">
        <v>26</v>
      </c>
      <c r="HI12" s="1" t="s">
        <v>26</v>
      </c>
      <c r="HJ12" s="1" t="s">
        <v>26</v>
      </c>
      <c r="HK12" s="1" t="s">
        <v>26</v>
      </c>
      <c r="HL12" s="1" t="s">
        <v>26</v>
      </c>
      <c r="HM12" s="1" t="s">
        <v>26</v>
      </c>
      <c r="HN12" s="1" t="s">
        <v>101</v>
      </c>
      <c r="HO12" s="1" t="s">
        <v>101</v>
      </c>
      <c r="HP12" s="1" t="s">
        <v>101</v>
      </c>
      <c r="HQ12" s="1" t="s">
        <v>101</v>
      </c>
      <c r="HR12" s="1" t="s">
        <v>29</v>
      </c>
      <c r="HS12" s="1" t="s">
        <v>29</v>
      </c>
      <c r="HT12" s="1" t="s">
        <v>29</v>
      </c>
      <c r="HU12" s="1" t="s">
        <v>29</v>
      </c>
      <c r="HV12" s="1" t="s">
        <v>29</v>
      </c>
      <c r="HW12" s="1" t="s">
        <v>29</v>
      </c>
      <c r="HX12" s="1" t="s">
        <v>29</v>
      </c>
      <c r="HY12" s="1" t="s">
        <v>29</v>
      </c>
      <c r="HZ12" s="1" t="s">
        <v>29</v>
      </c>
      <c r="IA12" s="1" t="s">
        <v>29</v>
      </c>
      <c r="IB12" s="1" t="s">
        <v>29</v>
      </c>
      <c r="IC12" s="1" t="s">
        <v>29</v>
      </c>
      <c r="ID12" s="1" t="s">
        <v>26</v>
      </c>
      <c r="IE12" s="1" t="s">
        <v>26</v>
      </c>
      <c r="IF12" s="1" t="s">
        <v>26</v>
      </c>
      <c r="IG12" s="1" t="s">
        <v>26</v>
      </c>
      <c r="IH12" s="1" t="s">
        <v>26</v>
      </c>
      <c r="II12" s="1" t="s">
        <v>26</v>
      </c>
      <c r="IJ12" s="1" t="s">
        <v>26</v>
      </c>
      <c r="IK12" s="1" t="s">
        <v>26</v>
      </c>
      <c r="IL12" s="1" t="s">
        <v>26</v>
      </c>
      <c r="IM12" s="1" t="s">
        <v>26</v>
      </c>
      <c r="IN12" s="1" t="s">
        <v>26</v>
      </c>
      <c r="IO12" s="1" t="s">
        <v>26</v>
      </c>
      <c r="IP12" s="1" t="s">
        <v>26</v>
      </c>
      <c r="IQ12" s="1" t="s">
        <v>26</v>
      </c>
      <c r="IR12" s="1" t="s">
        <v>26</v>
      </c>
      <c r="IS12" s="1" t="s">
        <v>26</v>
      </c>
      <c r="IT12" s="1" t="s">
        <v>65</v>
      </c>
      <c r="IU12" s="1" t="s">
        <v>65</v>
      </c>
      <c r="IV12" s="1" t="s">
        <v>65</v>
      </c>
      <c r="IW12" s="1" t="s">
        <v>65</v>
      </c>
      <c r="IX12" s="1" t="s">
        <v>65</v>
      </c>
      <c r="IY12" s="1" t="s">
        <v>65</v>
      </c>
      <c r="IZ12" s="1" t="s">
        <v>65</v>
      </c>
      <c r="JA12" s="1" t="s">
        <v>65</v>
      </c>
      <c r="JB12" s="1" t="s">
        <v>29</v>
      </c>
      <c r="JC12" s="1" t="s">
        <v>29</v>
      </c>
      <c r="JD12" s="1" t="s">
        <v>29</v>
      </c>
      <c r="JE12" s="1" t="s">
        <v>29</v>
      </c>
      <c r="JF12" s="1" t="s">
        <v>26</v>
      </c>
      <c r="JG12" s="1" t="s">
        <v>26</v>
      </c>
      <c r="JH12" s="1" t="s">
        <v>26</v>
      </c>
      <c r="JI12" s="1" t="s">
        <v>26</v>
      </c>
      <c r="JJ12" s="1" t="s">
        <v>65</v>
      </c>
      <c r="JK12" s="1" t="s">
        <v>65</v>
      </c>
      <c r="JL12" s="1" t="s">
        <v>65</v>
      </c>
      <c r="JM12" s="1" t="s">
        <v>65</v>
      </c>
      <c r="JN12" s="1" t="s">
        <v>65</v>
      </c>
      <c r="JO12" s="1" t="s">
        <v>65</v>
      </c>
      <c r="JP12" s="1" t="s">
        <v>65</v>
      </c>
      <c r="JQ12" s="1" t="s">
        <v>65</v>
      </c>
      <c r="JR12" s="1" t="s">
        <v>26</v>
      </c>
      <c r="JS12" s="1" t="s">
        <v>26</v>
      </c>
      <c r="JT12" s="1" t="s">
        <v>26</v>
      </c>
      <c r="JU12" s="1" t="s">
        <v>26</v>
      </c>
      <c r="JV12" s="1" t="s">
        <v>29</v>
      </c>
      <c r="JW12" s="1" t="s">
        <v>29</v>
      </c>
      <c r="JX12" s="1" t="s">
        <v>29</v>
      </c>
      <c r="JY12" s="1" t="s">
        <v>29</v>
      </c>
      <c r="JZ12" s="1" t="s">
        <v>29</v>
      </c>
      <c r="KA12" s="1" t="s">
        <v>29</v>
      </c>
      <c r="KB12" s="1" t="s">
        <v>29</v>
      </c>
      <c r="KC12" s="1" t="s">
        <v>29</v>
      </c>
      <c r="KD12" s="1" t="s">
        <v>26</v>
      </c>
      <c r="KE12" s="1" t="s">
        <v>26</v>
      </c>
      <c r="KF12" s="1" t="s">
        <v>26</v>
      </c>
      <c r="KG12" s="1" t="s">
        <v>26</v>
      </c>
      <c r="KH12" s="1" t="s">
        <v>26</v>
      </c>
      <c r="KI12" s="1" t="s">
        <v>26</v>
      </c>
      <c r="KJ12" s="1" t="s">
        <v>26</v>
      </c>
      <c r="KK12" s="1" t="s">
        <v>26</v>
      </c>
      <c r="KL12" s="1" t="s">
        <v>38</v>
      </c>
      <c r="KM12" s="1" t="s">
        <v>38</v>
      </c>
      <c r="KN12" s="1" t="s">
        <v>38</v>
      </c>
      <c r="KO12" s="1" t="s">
        <v>38</v>
      </c>
      <c r="KP12" s="1" t="s">
        <v>26</v>
      </c>
      <c r="KQ12" s="1" t="s">
        <v>26</v>
      </c>
      <c r="KR12" s="1" t="s">
        <v>26</v>
      </c>
      <c r="KS12" s="1" t="s">
        <v>26</v>
      </c>
      <c r="KT12" s="1" t="s">
        <v>65</v>
      </c>
      <c r="KU12" s="1" t="s">
        <v>65</v>
      </c>
      <c r="KV12" s="1" t="s">
        <v>65</v>
      </c>
      <c r="KW12" s="1" t="s">
        <v>65</v>
      </c>
      <c r="KX12" s="1" t="s">
        <v>29</v>
      </c>
      <c r="KY12" s="1" t="s">
        <v>29</v>
      </c>
      <c r="KZ12" s="1" t="s">
        <v>29</v>
      </c>
      <c r="LA12" s="1" t="s">
        <v>29</v>
      </c>
      <c r="LB12" s="1" t="s">
        <v>29</v>
      </c>
      <c r="LC12" s="1" t="s">
        <v>29</v>
      </c>
      <c r="LD12" s="1" t="s">
        <v>29</v>
      </c>
      <c r="LE12" s="1" t="s">
        <v>29</v>
      </c>
      <c r="LF12" s="1" t="s">
        <v>26</v>
      </c>
      <c r="LG12" s="1" t="s">
        <v>26</v>
      </c>
      <c r="LH12" s="1" t="s">
        <v>26</v>
      </c>
      <c r="LI12" s="1" t="s">
        <v>26</v>
      </c>
      <c r="LJ12" s="1" t="s">
        <v>29</v>
      </c>
      <c r="LK12" s="1" t="s">
        <v>29</v>
      </c>
      <c r="LL12" s="1" t="s">
        <v>29</v>
      </c>
      <c r="LM12" s="1" t="s">
        <v>29</v>
      </c>
      <c r="LN12" s="1" t="s">
        <v>26</v>
      </c>
      <c r="LO12" s="1" t="s">
        <v>26</v>
      </c>
      <c r="LP12" s="1" t="s">
        <v>26</v>
      </c>
      <c r="LQ12" s="1" t="s">
        <v>26</v>
      </c>
      <c r="LR12" s="1" t="s">
        <v>65</v>
      </c>
      <c r="LS12" s="1" t="s">
        <v>65</v>
      </c>
      <c r="LT12" s="1" t="s">
        <v>65</v>
      </c>
      <c r="LU12" s="1" t="s">
        <v>65</v>
      </c>
      <c r="LV12" s="1" t="s">
        <v>26</v>
      </c>
      <c r="LW12" s="1" t="s">
        <v>26</v>
      </c>
      <c r="LX12" s="1" t="s">
        <v>26</v>
      </c>
      <c r="LY12" s="1" t="s">
        <v>26</v>
      </c>
      <c r="LZ12" s="1" t="s">
        <v>26</v>
      </c>
      <c r="MA12" s="1" t="s">
        <v>26</v>
      </c>
      <c r="MB12" s="1" t="s">
        <v>26</v>
      </c>
      <c r="MC12" s="1" t="s">
        <v>26</v>
      </c>
      <c r="MD12" s="1" t="s">
        <v>26</v>
      </c>
      <c r="ME12" s="1" t="s">
        <v>26</v>
      </c>
      <c r="MF12" s="1" t="s">
        <v>26</v>
      </c>
      <c r="MG12" s="1" t="s">
        <v>26</v>
      </c>
      <c r="MH12" s="1" t="s">
        <v>29</v>
      </c>
      <c r="MI12" s="1" t="s">
        <v>29</v>
      </c>
      <c r="MJ12" s="1" t="s">
        <v>29</v>
      </c>
      <c r="MK12" s="1" t="s">
        <v>29</v>
      </c>
      <c r="ML12" s="1" t="s">
        <v>38</v>
      </c>
      <c r="MM12" s="1" t="s">
        <v>38</v>
      </c>
      <c r="MN12" s="1" t="s">
        <v>38</v>
      </c>
      <c r="MO12" s="1" t="s">
        <v>38</v>
      </c>
      <c r="MP12" s="1" t="s">
        <v>65</v>
      </c>
      <c r="MQ12" s="1" t="s">
        <v>65</v>
      </c>
      <c r="MR12" s="1" t="s">
        <v>65</v>
      </c>
      <c r="MS12" s="1" t="s">
        <v>65</v>
      </c>
      <c r="MT12" s="1" t="s">
        <v>65</v>
      </c>
      <c r="MU12" s="1" t="s">
        <v>65</v>
      </c>
      <c r="MV12" s="1" t="s">
        <v>65</v>
      </c>
      <c r="MW12" s="1" t="s">
        <v>65</v>
      </c>
      <c r="MX12" s="1" t="s">
        <v>29</v>
      </c>
      <c r="MY12" s="1" t="s">
        <v>29</v>
      </c>
      <c r="MZ12" s="1" t="s">
        <v>29</v>
      </c>
      <c r="NA12" s="1" t="s">
        <v>29</v>
      </c>
      <c r="NB12" s="1" t="s">
        <v>26</v>
      </c>
      <c r="NC12" s="1" t="s">
        <v>26</v>
      </c>
      <c r="ND12" s="1" t="s">
        <v>26</v>
      </c>
      <c r="NE12" s="1" t="s">
        <v>26</v>
      </c>
      <c r="NF12" s="1" t="s">
        <v>65</v>
      </c>
      <c r="NG12" s="1" t="s">
        <v>65</v>
      </c>
      <c r="NH12" s="1" t="s">
        <v>65</v>
      </c>
      <c r="NI12" s="1" t="s">
        <v>65</v>
      </c>
      <c r="NJ12" s="1" t="s">
        <v>29</v>
      </c>
      <c r="NK12" s="1" t="s">
        <v>29</v>
      </c>
      <c r="NL12" s="1" t="s">
        <v>29</v>
      </c>
      <c r="NM12" s="1" t="s">
        <v>29</v>
      </c>
      <c r="NN12" s="1" t="s">
        <v>26</v>
      </c>
      <c r="NO12" s="1" t="s">
        <v>26</v>
      </c>
      <c r="NP12" s="1" t="s">
        <v>26</v>
      </c>
      <c r="NQ12" s="1" t="s">
        <v>26</v>
      </c>
      <c r="NR12" s="1" t="s">
        <v>26</v>
      </c>
      <c r="NS12" s="1" t="s">
        <v>26</v>
      </c>
      <c r="NT12" s="1" t="s">
        <v>26</v>
      </c>
      <c r="NU12" s="1" t="s">
        <v>26</v>
      </c>
    </row>
    <row r="13" spans="1:385">
      <c r="A13" s="2" t="s">
        <v>33</v>
      </c>
      <c r="B13" s="1" t="s">
        <v>26</v>
      </c>
      <c r="C13" s="1" t="s">
        <v>26</v>
      </c>
      <c r="D13" s="1" t="s">
        <v>26</v>
      </c>
      <c r="E13" s="1" t="s">
        <v>26</v>
      </c>
      <c r="F13" s="1" t="s">
        <v>39</v>
      </c>
      <c r="G13" s="1" t="s">
        <v>39</v>
      </c>
      <c r="H13" s="1" t="s">
        <v>39</v>
      </c>
      <c r="I13" s="1" t="s">
        <v>39</v>
      </c>
      <c r="J13" s="1" t="s">
        <v>26</v>
      </c>
      <c r="K13" s="1" t="s">
        <v>26</v>
      </c>
      <c r="L13" s="1" t="s">
        <v>26</v>
      </c>
      <c r="M13" s="1" t="s">
        <v>26</v>
      </c>
      <c r="N13" s="1" t="s">
        <v>26</v>
      </c>
      <c r="O13" s="1" t="s">
        <v>26</v>
      </c>
      <c r="P13" s="1" t="s">
        <v>26</v>
      </c>
      <c r="Q13" s="1" t="s">
        <v>26</v>
      </c>
      <c r="R13" s="1" t="s">
        <v>39</v>
      </c>
      <c r="S13" s="1" t="s">
        <v>39</v>
      </c>
      <c r="T13" s="1" t="s">
        <v>39</v>
      </c>
      <c r="U13" s="1" t="s">
        <v>39</v>
      </c>
      <c r="V13" s="1" t="s">
        <v>26</v>
      </c>
      <c r="W13" s="1" t="s">
        <v>26</v>
      </c>
      <c r="X13" s="1" t="s">
        <v>26</v>
      </c>
      <c r="Y13" s="1" t="s">
        <v>26</v>
      </c>
      <c r="Z13" s="1" t="s">
        <v>39</v>
      </c>
      <c r="AA13" s="1" t="s">
        <v>39</v>
      </c>
      <c r="AB13" s="1" t="s">
        <v>39</v>
      </c>
      <c r="AC13" s="1" t="s">
        <v>39</v>
      </c>
      <c r="AD13" s="1" t="s">
        <v>39</v>
      </c>
      <c r="AE13" s="1" t="s">
        <v>39</v>
      </c>
      <c r="AF13" s="1" t="s">
        <v>39</v>
      </c>
      <c r="AG13" s="1" t="s">
        <v>39</v>
      </c>
      <c r="AH13" s="1" t="s">
        <v>26</v>
      </c>
      <c r="AI13" s="1" t="s">
        <v>26</v>
      </c>
      <c r="AJ13" s="1" t="s">
        <v>26</v>
      </c>
      <c r="AK13" s="1" t="s">
        <v>26</v>
      </c>
      <c r="AL13" s="1" t="s">
        <v>39</v>
      </c>
      <c r="AM13" s="1" t="s">
        <v>39</v>
      </c>
      <c r="AN13" s="1" t="s">
        <v>39</v>
      </c>
      <c r="AO13" s="1" t="s">
        <v>39</v>
      </c>
      <c r="AP13" s="1" t="s">
        <v>26</v>
      </c>
      <c r="AQ13" s="1" t="s">
        <v>26</v>
      </c>
      <c r="AR13" s="1" t="s">
        <v>26</v>
      </c>
      <c r="AS13" s="1" t="s">
        <v>26</v>
      </c>
      <c r="AT13" s="1" t="s">
        <v>26</v>
      </c>
      <c r="AU13" s="1" t="s">
        <v>26</v>
      </c>
      <c r="AV13" s="1" t="s">
        <v>26</v>
      </c>
      <c r="AW13" s="1" t="s">
        <v>26</v>
      </c>
      <c r="AX13" s="1" t="s">
        <v>39</v>
      </c>
      <c r="AY13" s="1" t="s">
        <v>39</v>
      </c>
      <c r="AZ13" s="1" t="s">
        <v>39</v>
      </c>
      <c r="BA13" s="1" t="s">
        <v>39</v>
      </c>
      <c r="BB13" s="1" t="s">
        <v>39</v>
      </c>
      <c r="BC13" s="1" t="s">
        <v>39</v>
      </c>
      <c r="BD13" s="1" t="s">
        <v>39</v>
      </c>
      <c r="BE13" s="1" t="s">
        <v>39</v>
      </c>
      <c r="BF13" s="1" t="s">
        <v>39</v>
      </c>
      <c r="BG13" s="1" t="s">
        <v>39</v>
      </c>
      <c r="BH13" s="1" t="s">
        <v>39</v>
      </c>
      <c r="BI13" s="1" t="s">
        <v>39</v>
      </c>
      <c r="BJ13" s="1" t="s">
        <v>26</v>
      </c>
      <c r="BK13" s="1" t="s">
        <v>26</v>
      </c>
      <c r="BL13" s="1" t="s">
        <v>26</v>
      </c>
      <c r="BM13" s="1" t="s">
        <v>26</v>
      </c>
      <c r="BN13" s="1" t="s">
        <v>26</v>
      </c>
      <c r="BO13" s="1" t="s">
        <v>26</v>
      </c>
      <c r="BP13" s="1" t="s">
        <v>26</v>
      </c>
      <c r="BQ13" s="1" t="s">
        <v>26</v>
      </c>
      <c r="BR13" s="1" t="s">
        <v>26</v>
      </c>
      <c r="BS13" s="1" t="s">
        <v>26</v>
      </c>
      <c r="BT13" s="1" t="s">
        <v>26</v>
      </c>
      <c r="BU13" s="1" t="s">
        <v>26</v>
      </c>
      <c r="BV13" s="1" t="s">
        <v>26</v>
      </c>
      <c r="BW13" s="1" t="s">
        <v>26</v>
      </c>
      <c r="BX13" s="1" t="s">
        <v>26</v>
      </c>
      <c r="BY13" s="1" t="s">
        <v>26</v>
      </c>
      <c r="BZ13" s="1" t="s">
        <v>26</v>
      </c>
      <c r="CA13" s="1" t="s">
        <v>26</v>
      </c>
      <c r="CB13" s="1" t="s">
        <v>26</v>
      </c>
      <c r="CC13" s="1" t="s">
        <v>26</v>
      </c>
      <c r="CD13" s="1" t="s">
        <v>26</v>
      </c>
      <c r="CE13" s="1" t="s">
        <v>26</v>
      </c>
      <c r="CF13" s="1" t="s">
        <v>26</v>
      </c>
      <c r="CG13" s="1" t="s">
        <v>26</v>
      </c>
      <c r="CH13" s="1" t="s">
        <v>26</v>
      </c>
      <c r="CI13" s="1" t="s">
        <v>26</v>
      </c>
      <c r="CJ13" s="1" t="s">
        <v>26</v>
      </c>
      <c r="CK13" s="1" t="s">
        <v>26</v>
      </c>
      <c r="CL13" s="1" t="s">
        <v>26</v>
      </c>
      <c r="CM13" s="1" t="s">
        <v>26</v>
      </c>
      <c r="CN13" s="1" t="s">
        <v>26</v>
      </c>
      <c r="CO13" s="1" t="s">
        <v>26</v>
      </c>
      <c r="CP13" s="1" t="s">
        <v>26</v>
      </c>
      <c r="CQ13" s="1" t="s">
        <v>26</v>
      </c>
      <c r="CR13" s="1" t="s">
        <v>26</v>
      </c>
      <c r="CS13" s="1" t="s">
        <v>26</v>
      </c>
      <c r="CT13" s="1" t="s">
        <v>39</v>
      </c>
      <c r="CU13" s="1" t="s">
        <v>39</v>
      </c>
      <c r="CV13" s="1" t="s">
        <v>39</v>
      </c>
      <c r="CW13" s="1" t="s">
        <v>39</v>
      </c>
      <c r="CX13" s="1" t="s">
        <v>26</v>
      </c>
      <c r="CY13" s="1" t="s">
        <v>26</v>
      </c>
      <c r="CZ13" s="1" t="s">
        <v>26</v>
      </c>
      <c r="DA13" s="1" t="s">
        <v>26</v>
      </c>
      <c r="DB13" s="1" t="s">
        <v>26</v>
      </c>
      <c r="DC13" s="1" t="s">
        <v>26</v>
      </c>
      <c r="DD13" s="1" t="s">
        <v>26</v>
      </c>
      <c r="DE13" s="1" t="s">
        <v>26</v>
      </c>
      <c r="DF13" s="1" t="s">
        <v>26</v>
      </c>
      <c r="DG13" s="1" t="s">
        <v>26</v>
      </c>
      <c r="DH13" s="1" t="s">
        <v>26</v>
      </c>
      <c r="DI13" s="1" t="s">
        <v>26</v>
      </c>
      <c r="DJ13" s="1" t="s">
        <v>39</v>
      </c>
      <c r="DK13" s="1" t="s">
        <v>39</v>
      </c>
      <c r="DL13" s="1" t="s">
        <v>39</v>
      </c>
      <c r="DM13" s="1" t="s">
        <v>39</v>
      </c>
      <c r="DN13" s="1" t="s">
        <v>26</v>
      </c>
      <c r="DO13" s="1" t="s">
        <v>26</v>
      </c>
      <c r="DP13" s="1" t="s">
        <v>26</v>
      </c>
      <c r="DQ13" s="1" t="s">
        <v>26</v>
      </c>
      <c r="DR13" s="1" t="s">
        <v>26</v>
      </c>
      <c r="DS13" s="1" t="s">
        <v>26</v>
      </c>
      <c r="DT13" s="1" t="s">
        <v>26</v>
      </c>
      <c r="DU13" s="1" t="s">
        <v>26</v>
      </c>
      <c r="DV13" s="1" t="s">
        <v>26</v>
      </c>
      <c r="DW13" s="1" t="s">
        <v>26</v>
      </c>
      <c r="DX13" s="1" t="s">
        <v>26</v>
      </c>
      <c r="DY13" s="1" t="s">
        <v>26</v>
      </c>
      <c r="DZ13" s="1" t="s">
        <v>39</v>
      </c>
      <c r="EA13" s="1" t="s">
        <v>39</v>
      </c>
      <c r="EB13" s="1" t="s">
        <v>39</v>
      </c>
      <c r="EC13" s="1" t="s">
        <v>39</v>
      </c>
      <c r="ED13" s="1" t="s">
        <v>39</v>
      </c>
      <c r="EE13" s="1" t="s">
        <v>39</v>
      </c>
      <c r="EF13" s="1" t="s">
        <v>39</v>
      </c>
      <c r="EG13" s="1" t="s">
        <v>39</v>
      </c>
      <c r="EH13" s="1" t="s">
        <v>39</v>
      </c>
      <c r="EI13" s="1" t="s">
        <v>39</v>
      </c>
      <c r="EJ13" s="1" t="s">
        <v>39</v>
      </c>
      <c r="EK13" s="1" t="s">
        <v>39</v>
      </c>
      <c r="EL13" s="1" t="s">
        <v>26</v>
      </c>
      <c r="EM13" s="1" t="s">
        <v>26</v>
      </c>
      <c r="EN13" s="1" t="s">
        <v>26</v>
      </c>
      <c r="EO13" s="1" t="s">
        <v>26</v>
      </c>
      <c r="EP13" s="1" t="s">
        <v>39</v>
      </c>
      <c r="EQ13" s="1" t="s">
        <v>39</v>
      </c>
      <c r="ER13" s="1" t="s">
        <v>39</v>
      </c>
      <c r="ES13" s="1" t="s">
        <v>39</v>
      </c>
      <c r="ET13" s="1" t="s">
        <v>39</v>
      </c>
      <c r="EU13" s="1" t="s">
        <v>39</v>
      </c>
      <c r="EV13" s="1" t="s">
        <v>39</v>
      </c>
      <c r="EW13" s="1" t="s">
        <v>39</v>
      </c>
      <c r="EX13" s="1" t="s">
        <v>26</v>
      </c>
      <c r="EY13" s="1" t="s">
        <v>26</v>
      </c>
      <c r="EZ13" s="1" t="s">
        <v>26</v>
      </c>
      <c r="FA13" s="1" t="s">
        <v>26</v>
      </c>
      <c r="FB13" s="1" t="s">
        <v>26</v>
      </c>
      <c r="FC13" s="1" t="s">
        <v>26</v>
      </c>
      <c r="FD13" s="1" t="s">
        <v>26</v>
      </c>
      <c r="FE13" s="1" t="s">
        <v>26</v>
      </c>
      <c r="FF13" s="1" t="s">
        <v>26</v>
      </c>
      <c r="FG13" s="1" t="s">
        <v>26</v>
      </c>
      <c r="FH13" s="1" t="s">
        <v>26</v>
      </c>
      <c r="FI13" s="1" t="s">
        <v>26</v>
      </c>
      <c r="FJ13" s="1" t="s">
        <v>26</v>
      </c>
      <c r="FK13" s="1" t="s">
        <v>26</v>
      </c>
      <c r="FL13" s="1" t="s">
        <v>26</v>
      </c>
      <c r="FM13" s="1" t="s">
        <v>26</v>
      </c>
      <c r="FN13" s="1" t="s">
        <v>39</v>
      </c>
      <c r="FO13" s="1" t="s">
        <v>39</v>
      </c>
      <c r="FP13" s="1" t="s">
        <v>39</v>
      </c>
      <c r="FQ13" s="1" t="s">
        <v>39</v>
      </c>
      <c r="FR13" s="1" t="s">
        <v>101</v>
      </c>
      <c r="FS13" s="1" t="s">
        <v>101</v>
      </c>
      <c r="FT13" s="1" t="s">
        <v>101</v>
      </c>
      <c r="FU13" s="1" t="s">
        <v>101</v>
      </c>
      <c r="FV13" s="1" t="s">
        <v>26</v>
      </c>
      <c r="FW13" s="1" t="s">
        <v>26</v>
      </c>
      <c r="FX13" s="1" t="s">
        <v>26</v>
      </c>
      <c r="FY13" s="1" t="s">
        <v>26</v>
      </c>
      <c r="FZ13" s="1" t="s">
        <v>39</v>
      </c>
      <c r="GA13" s="1" t="s">
        <v>39</v>
      </c>
      <c r="GB13" s="1" t="s">
        <v>39</v>
      </c>
      <c r="GC13" s="1" t="s">
        <v>39</v>
      </c>
      <c r="GD13" s="1" t="s">
        <v>26</v>
      </c>
      <c r="GE13" s="1" t="s">
        <v>26</v>
      </c>
      <c r="GF13" s="1" t="s">
        <v>26</v>
      </c>
      <c r="GG13" s="1" t="s">
        <v>26</v>
      </c>
      <c r="GH13" s="1" t="s">
        <v>26</v>
      </c>
      <c r="GI13" s="1" t="s">
        <v>26</v>
      </c>
      <c r="GJ13" s="1" t="s">
        <v>26</v>
      </c>
      <c r="GK13" s="1" t="s">
        <v>26</v>
      </c>
      <c r="GL13" s="1" t="s">
        <v>39</v>
      </c>
      <c r="GM13" s="1" t="s">
        <v>39</v>
      </c>
      <c r="GN13" s="1" t="s">
        <v>39</v>
      </c>
      <c r="GO13" s="1" t="s">
        <v>39</v>
      </c>
      <c r="GP13" s="1" t="s">
        <v>26</v>
      </c>
      <c r="GQ13" s="1" t="s">
        <v>26</v>
      </c>
      <c r="GR13" s="1" t="s">
        <v>26</v>
      </c>
      <c r="GS13" s="1" t="s">
        <v>26</v>
      </c>
      <c r="GT13" s="1" t="s">
        <v>39</v>
      </c>
      <c r="GU13" s="1" t="s">
        <v>39</v>
      </c>
      <c r="GV13" s="1" t="s">
        <v>39</v>
      </c>
      <c r="GW13" s="1" t="s">
        <v>39</v>
      </c>
      <c r="GX13" s="1" t="s">
        <v>39</v>
      </c>
      <c r="GY13" s="1" t="s">
        <v>39</v>
      </c>
      <c r="GZ13" s="1" t="s">
        <v>39</v>
      </c>
      <c r="HA13" s="1" t="s">
        <v>39</v>
      </c>
      <c r="HB13" s="1" t="s">
        <v>26</v>
      </c>
      <c r="HC13" s="1" t="s">
        <v>26</v>
      </c>
      <c r="HD13" s="1" t="s">
        <v>26</v>
      </c>
      <c r="HE13" s="1" t="s">
        <v>26</v>
      </c>
      <c r="HF13" s="1" t="s">
        <v>26</v>
      </c>
      <c r="HG13" s="1" t="s">
        <v>26</v>
      </c>
      <c r="HH13" s="1" t="s">
        <v>26</v>
      </c>
      <c r="HI13" s="1" t="s">
        <v>26</v>
      </c>
      <c r="HJ13" s="1" t="s">
        <v>26</v>
      </c>
      <c r="HK13" s="1" t="s">
        <v>26</v>
      </c>
      <c r="HL13" s="1" t="s">
        <v>26</v>
      </c>
      <c r="HM13" s="1" t="s">
        <v>26</v>
      </c>
      <c r="HN13" s="1" t="s">
        <v>101</v>
      </c>
      <c r="HO13" s="1" t="s">
        <v>101</v>
      </c>
      <c r="HP13" s="1" t="s">
        <v>101</v>
      </c>
      <c r="HQ13" s="1" t="s">
        <v>101</v>
      </c>
      <c r="HR13" s="1" t="s">
        <v>26</v>
      </c>
      <c r="HS13" s="1" t="s">
        <v>26</v>
      </c>
      <c r="HT13" s="1" t="s">
        <v>26</v>
      </c>
      <c r="HU13" s="1" t="s">
        <v>26</v>
      </c>
      <c r="HV13" s="1" t="s">
        <v>39</v>
      </c>
      <c r="HW13" s="1" t="s">
        <v>39</v>
      </c>
      <c r="HX13" s="1" t="s">
        <v>39</v>
      </c>
      <c r="HY13" s="1" t="s">
        <v>39</v>
      </c>
      <c r="HZ13" s="1" t="s">
        <v>26</v>
      </c>
      <c r="IA13" s="1" t="s">
        <v>26</v>
      </c>
      <c r="IB13" s="1" t="s">
        <v>26</v>
      </c>
      <c r="IC13" s="1" t="s">
        <v>26</v>
      </c>
      <c r="ID13" s="1" t="s">
        <v>39</v>
      </c>
      <c r="IE13" s="1" t="s">
        <v>39</v>
      </c>
      <c r="IF13" s="1" t="s">
        <v>39</v>
      </c>
      <c r="IG13" s="1" t="s">
        <v>39</v>
      </c>
      <c r="IH13" s="1" t="s">
        <v>39</v>
      </c>
      <c r="II13" s="1" t="s">
        <v>39</v>
      </c>
      <c r="IJ13" s="1" t="s">
        <v>39</v>
      </c>
      <c r="IK13" s="1" t="s">
        <v>39</v>
      </c>
      <c r="IL13" s="1" t="s">
        <v>26</v>
      </c>
      <c r="IM13" s="1" t="s">
        <v>26</v>
      </c>
      <c r="IN13" s="1" t="s">
        <v>26</v>
      </c>
      <c r="IO13" s="1" t="s">
        <v>26</v>
      </c>
      <c r="IP13" s="1" t="s">
        <v>39</v>
      </c>
      <c r="IQ13" s="1" t="s">
        <v>39</v>
      </c>
      <c r="IR13" s="1" t="s">
        <v>39</v>
      </c>
      <c r="IS13" s="1" t="s">
        <v>39</v>
      </c>
      <c r="IT13" s="1" t="s">
        <v>26</v>
      </c>
      <c r="IU13" s="1" t="s">
        <v>26</v>
      </c>
      <c r="IV13" s="1" t="s">
        <v>26</v>
      </c>
      <c r="IW13" s="1" t="s">
        <v>26</v>
      </c>
      <c r="IX13" s="1" t="s">
        <v>26</v>
      </c>
      <c r="IY13" s="1" t="s">
        <v>26</v>
      </c>
      <c r="IZ13" s="1" t="s">
        <v>26</v>
      </c>
      <c r="JA13" s="1" t="s">
        <v>26</v>
      </c>
      <c r="JB13" s="1" t="s">
        <v>39</v>
      </c>
      <c r="JC13" s="1" t="s">
        <v>39</v>
      </c>
      <c r="JD13" s="1" t="s">
        <v>39</v>
      </c>
      <c r="JE13" s="1" t="s">
        <v>39</v>
      </c>
      <c r="JF13" s="1" t="s">
        <v>26</v>
      </c>
      <c r="JG13" s="1" t="s">
        <v>26</v>
      </c>
      <c r="JH13" s="1" t="s">
        <v>26</v>
      </c>
      <c r="JI13" s="1" t="s">
        <v>26</v>
      </c>
      <c r="JJ13" s="1" t="s">
        <v>26</v>
      </c>
      <c r="JK13" s="1" t="s">
        <v>26</v>
      </c>
      <c r="JL13" s="1" t="s">
        <v>26</v>
      </c>
      <c r="JM13" s="1" t="s">
        <v>26</v>
      </c>
      <c r="JN13" s="1" t="s">
        <v>39</v>
      </c>
      <c r="JO13" s="1" t="s">
        <v>39</v>
      </c>
      <c r="JP13" s="1" t="s">
        <v>39</v>
      </c>
      <c r="JQ13" s="1" t="s">
        <v>39</v>
      </c>
      <c r="JR13" s="1" t="s">
        <v>26</v>
      </c>
      <c r="JS13" s="1" t="s">
        <v>26</v>
      </c>
      <c r="JT13" s="1" t="s">
        <v>26</v>
      </c>
      <c r="JU13" s="1" t="s">
        <v>26</v>
      </c>
      <c r="JV13" s="1" t="s">
        <v>26</v>
      </c>
      <c r="JW13" s="1" t="s">
        <v>26</v>
      </c>
      <c r="JX13" s="1" t="s">
        <v>26</v>
      </c>
      <c r="JY13" s="1" t="s">
        <v>26</v>
      </c>
      <c r="JZ13" s="1" t="s">
        <v>26</v>
      </c>
      <c r="KA13" s="1" t="s">
        <v>26</v>
      </c>
      <c r="KB13" s="1" t="s">
        <v>26</v>
      </c>
      <c r="KC13" s="1" t="s">
        <v>26</v>
      </c>
      <c r="KD13" s="1" t="s">
        <v>39</v>
      </c>
      <c r="KE13" s="1" t="s">
        <v>39</v>
      </c>
      <c r="KF13" s="1" t="s">
        <v>39</v>
      </c>
      <c r="KG13" s="1" t="s">
        <v>39</v>
      </c>
      <c r="KH13" s="1" t="s">
        <v>26</v>
      </c>
      <c r="KI13" s="1" t="s">
        <v>26</v>
      </c>
      <c r="KJ13" s="1" t="s">
        <v>26</v>
      </c>
      <c r="KK13" s="1" t="s">
        <v>26</v>
      </c>
      <c r="KL13" s="1" t="s">
        <v>39</v>
      </c>
      <c r="KM13" s="1" t="s">
        <v>39</v>
      </c>
      <c r="KN13" s="1" t="s">
        <v>39</v>
      </c>
      <c r="KO13" s="1" t="s">
        <v>39</v>
      </c>
      <c r="KP13" s="1" t="s">
        <v>26</v>
      </c>
      <c r="KQ13" s="1" t="s">
        <v>26</v>
      </c>
      <c r="KR13" s="1" t="s">
        <v>26</v>
      </c>
      <c r="KS13" s="1" t="s">
        <v>26</v>
      </c>
      <c r="KT13" s="1" t="s">
        <v>26</v>
      </c>
      <c r="KU13" s="1" t="s">
        <v>26</v>
      </c>
      <c r="KV13" s="1" t="s">
        <v>26</v>
      </c>
      <c r="KW13" s="1" t="s">
        <v>26</v>
      </c>
      <c r="KX13" s="1" t="s">
        <v>39</v>
      </c>
      <c r="KY13" s="1" t="s">
        <v>39</v>
      </c>
      <c r="KZ13" s="1" t="s">
        <v>39</v>
      </c>
      <c r="LA13" s="1" t="s">
        <v>39</v>
      </c>
      <c r="LB13" s="1" t="s">
        <v>26</v>
      </c>
      <c r="LC13" s="1" t="s">
        <v>26</v>
      </c>
      <c r="LD13" s="1" t="s">
        <v>26</v>
      </c>
      <c r="LE13" s="1" t="s">
        <v>26</v>
      </c>
      <c r="LF13" s="1" t="s">
        <v>26</v>
      </c>
      <c r="LG13" s="1" t="s">
        <v>26</v>
      </c>
      <c r="LH13" s="1" t="s">
        <v>26</v>
      </c>
      <c r="LI13" s="1" t="s">
        <v>26</v>
      </c>
      <c r="LJ13" s="1" t="s">
        <v>26</v>
      </c>
      <c r="LK13" s="1" t="s">
        <v>26</v>
      </c>
      <c r="LL13" s="1" t="s">
        <v>26</v>
      </c>
      <c r="LM13" s="1" t="s">
        <v>26</v>
      </c>
      <c r="LN13" s="1" t="s">
        <v>26</v>
      </c>
      <c r="LO13" s="1" t="s">
        <v>26</v>
      </c>
      <c r="LP13" s="1" t="s">
        <v>26</v>
      </c>
      <c r="LQ13" s="1" t="s">
        <v>26</v>
      </c>
      <c r="LR13" s="1" t="s">
        <v>39</v>
      </c>
      <c r="LS13" s="1" t="s">
        <v>39</v>
      </c>
      <c r="LT13" s="1" t="s">
        <v>39</v>
      </c>
      <c r="LU13" s="1" t="s">
        <v>39</v>
      </c>
      <c r="LV13" s="1" t="s">
        <v>39</v>
      </c>
      <c r="LW13" s="1" t="s">
        <v>39</v>
      </c>
      <c r="LX13" s="1" t="s">
        <v>39</v>
      </c>
      <c r="LY13" s="1" t="s">
        <v>39</v>
      </c>
      <c r="LZ13" s="1" t="s">
        <v>26</v>
      </c>
      <c r="MA13" s="1" t="s">
        <v>26</v>
      </c>
      <c r="MB13" s="1" t="s">
        <v>26</v>
      </c>
      <c r="MC13" s="1" t="s">
        <v>26</v>
      </c>
      <c r="MD13" s="1" t="s">
        <v>39</v>
      </c>
      <c r="ME13" s="1" t="s">
        <v>39</v>
      </c>
      <c r="MF13" s="1" t="s">
        <v>39</v>
      </c>
      <c r="MG13" s="1" t="s">
        <v>39</v>
      </c>
      <c r="MH13" s="1" t="s">
        <v>39</v>
      </c>
      <c r="MI13" s="1" t="s">
        <v>39</v>
      </c>
      <c r="MJ13" s="1" t="s">
        <v>39</v>
      </c>
      <c r="MK13" s="1" t="s">
        <v>39</v>
      </c>
      <c r="ML13" s="1" t="s">
        <v>39</v>
      </c>
      <c r="MM13" s="1" t="s">
        <v>39</v>
      </c>
      <c r="MN13" s="1" t="s">
        <v>39</v>
      </c>
      <c r="MO13" s="1" t="s">
        <v>39</v>
      </c>
      <c r="MP13" s="1" t="s">
        <v>39</v>
      </c>
      <c r="MQ13" s="1" t="s">
        <v>39</v>
      </c>
      <c r="MR13" s="1" t="s">
        <v>39</v>
      </c>
      <c r="MS13" s="1" t="s">
        <v>39</v>
      </c>
      <c r="MT13" s="1" t="s">
        <v>39</v>
      </c>
      <c r="MU13" s="1" t="s">
        <v>39</v>
      </c>
      <c r="MV13" s="1" t="s">
        <v>39</v>
      </c>
      <c r="MW13" s="1" t="s">
        <v>39</v>
      </c>
      <c r="MX13" s="1" t="s">
        <v>26</v>
      </c>
      <c r="MY13" s="1" t="s">
        <v>26</v>
      </c>
      <c r="MZ13" s="1" t="s">
        <v>26</v>
      </c>
      <c r="NA13" s="1" t="s">
        <v>26</v>
      </c>
      <c r="NB13" s="1" t="s">
        <v>39</v>
      </c>
      <c r="NC13" s="1" t="s">
        <v>39</v>
      </c>
      <c r="ND13" s="1" t="s">
        <v>39</v>
      </c>
      <c r="NE13" s="1" t="s">
        <v>39</v>
      </c>
      <c r="NF13" s="1" t="s">
        <v>26</v>
      </c>
      <c r="NG13" s="1" t="s">
        <v>26</v>
      </c>
      <c r="NH13" s="1" t="s">
        <v>26</v>
      </c>
      <c r="NI13" s="1" t="s">
        <v>26</v>
      </c>
      <c r="NJ13" s="1" t="s">
        <v>26</v>
      </c>
      <c r="NK13" s="1" t="s">
        <v>26</v>
      </c>
      <c r="NL13" s="1" t="s">
        <v>26</v>
      </c>
      <c r="NM13" s="1" t="s">
        <v>26</v>
      </c>
      <c r="NN13" s="1" t="s">
        <v>26</v>
      </c>
      <c r="NO13" s="1" t="s">
        <v>26</v>
      </c>
      <c r="NP13" s="1" t="s">
        <v>26</v>
      </c>
      <c r="NQ13" s="1" t="s">
        <v>26</v>
      </c>
      <c r="NR13" s="1" t="s">
        <v>26</v>
      </c>
      <c r="NS13" s="1" t="s">
        <v>26</v>
      </c>
      <c r="NT13" s="1" t="s">
        <v>26</v>
      </c>
      <c r="NU13" s="1" t="s">
        <v>26</v>
      </c>
    </row>
    <row r="18" spans="5:53">
      <c r="E18" s="1"/>
      <c r="F18" s="1"/>
      <c r="G18" s="1"/>
      <c r="H18" s="1"/>
      <c r="I18" s="1"/>
      <c r="J18" s="1"/>
      <c r="K18" s="1"/>
      <c r="N18" s="1"/>
      <c r="O18" s="1"/>
      <c r="P18" s="1"/>
      <c r="Q18" s="1"/>
      <c r="BA18" s="3"/>
    </row>
    <row r="19" spans="5:53">
      <c r="E19" s="1"/>
      <c r="F19" s="1"/>
      <c r="G19" s="1"/>
      <c r="H19" s="1"/>
      <c r="I19" s="1"/>
      <c r="J19" s="1"/>
      <c r="K19" s="1"/>
      <c r="N19" s="1"/>
      <c r="O19" s="1"/>
      <c r="P19" s="1"/>
      <c r="Q19" s="1"/>
      <c r="BA19" s="3"/>
    </row>
    <row r="20" spans="5:53">
      <c r="E20" s="1"/>
      <c r="F20" s="1"/>
      <c r="G20" s="1"/>
      <c r="H20" s="1"/>
      <c r="I20" s="1"/>
      <c r="J20" s="1"/>
      <c r="K20" s="1"/>
      <c r="N20" s="1"/>
      <c r="O20" s="1"/>
      <c r="P20" s="1"/>
      <c r="Q20" s="1"/>
      <c r="BA20" s="1"/>
    </row>
    <row r="21" spans="5:53">
      <c r="E21" s="1"/>
      <c r="F21" s="1"/>
      <c r="G21" s="1"/>
      <c r="H21" s="1"/>
      <c r="I21" s="1"/>
      <c r="J21" s="1"/>
      <c r="K21" s="1"/>
      <c r="N21" s="1"/>
      <c r="O21" s="1"/>
      <c r="P21" s="1"/>
      <c r="Q21" s="1"/>
      <c r="BA21" s="1"/>
    </row>
    <row r="22" spans="5:53">
      <c r="BA22" s="1"/>
    </row>
    <row r="23" spans="5:53">
      <c r="BA23" s="1"/>
    </row>
    <row r="24" spans="5:53">
      <c r="BA24" s="1"/>
    </row>
  </sheetData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filterMode="1" enableFormatConditionsCalculation="0"/>
  <dimension ref="A1:O388"/>
  <sheetViews>
    <sheetView tabSelected="1" topLeftCell="A32" zoomScale="125" workbookViewId="0">
      <selection activeCell="G32" sqref="G32"/>
    </sheetView>
  </sheetViews>
  <sheetFormatPr baseColWidth="10" defaultColWidth="8.83203125" defaultRowHeight="14"/>
  <cols>
    <col min="2" max="2" width="11" bestFit="1" customWidth="1"/>
    <col min="3" max="3" width="16" bestFit="1" customWidth="1"/>
    <col min="4" max="4" width="16.5" bestFit="1" customWidth="1"/>
    <col min="5" max="5" width="18.33203125" bestFit="1" customWidth="1"/>
    <col min="6" max="6" width="17.5" bestFit="1" customWidth="1"/>
    <col min="7" max="7" width="14.5" bestFit="1" customWidth="1"/>
    <col min="8" max="8" width="10.33203125" bestFit="1" customWidth="1"/>
    <col min="9" max="9" width="9.6640625" bestFit="1" customWidth="1"/>
    <col min="10" max="10" width="7.6640625" bestFit="1" customWidth="1"/>
    <col min="11" max="11" width="30.5" bestFit="1" customWidth="1"/>
    <col min="12" max="12" width="26.83203125" bestFit="1" customWidth="1"/>
    <col min="13" max="13" width="16.1640625" bestFit="1" customWidth="1"/>
  </cols>
  <sheetData>
    <row r="1" spans="1:15">
      <c r="A1" s="8" t="s">
        <v>177</v>
      </c>
      <c r="B1" s="2" t="s">
        <v>17</v>
      </c>
      <c r="C1" s="2" t="s">
        <v>18</v>
      </c>
      <c r="D1" s="2" t="s">
        <v>19</v>
      </c>
      <c r="E1" s="2" t="s">
        <v>20</v>
      </c>
      <c r="F1" s="2" t="s">
        <v>21</v>
      </c>
      <c r="G1" s="2" t="s">
        <v>22</v>
      </c>
      <c r="H1" s="2" t="s">
        <v>24</v>
      </c>
      <c r="I1" s="2" t="s">
        <v>25</v>
      </c>
      <c r="J1" s="2" t="s">
        <v>30</v>
      </c>
      <c r="K1" s="2" t="s">
        <v>31</v>
      </c>
      <c r="L1" s="2" t="s">
        <v>32</v>
      </c>
      <c r="M1" s="2" t="s">
        <v>33</v>
      </c>
      <c r="N1" s="2" t="s">
        <v>13</v>
      </c>
      <c r="O1" s="6" t="s">
        <v>138</v>
      </c>
    </row>
    <row r="2" spans="1:15">
      <c r="A2" s="9" t="s">
        <v>178</v>
      </c>
      <c r="B2" s="1">
        <v>15</v>
      </c>
      <c r="C2" s="1">
        <v>60</v>
      </c>
      <c r="D2" s="1">
        <v>29</v>
      </c>
      <c r="E2" s="1" t="s">
        <v>14</v>
      </c>
      <c r="F2" s="1" t="s">
        <v>15</v>
      </c>
      <c r="G2" s="1" t="s">
        <v>15</v>
      </c>
      <c r="H2">
        <v>2</v>
      </c>
      <c r="I2">
        <v>2143</v>
      </c>
      <c r="J2" s="1" t="s">
        <v>27</v>
      </c>
      <c r="K2" s="1" t="s">
        <v>28</v>
      </c>
      <c r="L2" s="1" t="s">
        <v>29</v>
      </c>
      <c r="M2" s="1" t="s">
        <v>26</v>
      </c>
      <c r="N2">
        <v>1</v>
      </c>
      <c r="O2">
        <v>0</v>
      </c>
    </row>
    <row r="3" spans="1:15">
      <c r="A3" s="9" t="s">
        <v>178</v>
      </c>
      <c r="B3" s="1">
        <v>25</v>
      </c>
      <c r="C3" s="1">
        <v>60</v>
      </c>
      <c r="D3" s="1">
        <v>29</v>
      </c>
      <c r="E3" s="1" t="s">
        <v>14</v>
      </c>
      <c r="F3" s="1" t="s">
        <v>15</v>
      </c>
      <c r="G3" s="1" t="s">
        <v>15</v>
      </c>
      <c r="H3">
        <v>1</v>
      </c>
      <c r="I3">
        <v>2143</v>
      </c>
      <c r="J3" s="1" t="s">
        <v>27</v>
      </c>
      <c r="K3" s="1" t="s">
        <v>28</v>
      </c>
      <c r="L3" s="1" t="s">
        <v>29</v>
      </c>
      <c r="M3" s="1" t="s">
        <v>26</v>
      </c>
      <c r="N3">
        <v>1</v>
      </c>
      <c r="O3">
        <v>0</v>
      </c>
    </row>
    <row r="4" spans="1:15">
      <c r="A4" s="9" t="s">
        <v>178</v>
      </c>
      <c r="B4" s="1">
        <v>25</v>
      </c>
      <c r="C4" s="1" t="s">
        <v>26</v>
      </c>
      <c r="D4" s="1">
        <v>29</v>
      </c>
      <c r="E4" s="1" t="s">
        <v>14</v>
      </c>
      <c r="F4" s="1" t="s">
        <v>15</v>
      </c>
      <c r="G4" s="1" t="s">
        <v>15</v>
      </c>
      <c r="H4">
        <v>4</v>
      </c>
      <c r="I4">
        <v>2143</v>
      </c>
      <c r="J4" s="1" t="s">
        <v>27</v>
      </c>
      <c r="K4" s="1" t="s">
        <v>28</v>
      </c>
      <c r="L4" s="1" t="s">
        <v>29</v>
      </c>
      <c r="M4" s="1" t="s">
        <v>26</v>
      </c>
      <c r="N4">
        <v>1</v>
      </c>
      <c r="O4">
        <v>0</v>
      </c>
    </row>
    <row r="5" spans="1:15">
      <c r="A5" s="9" t="s">
        <v>178</v>
      </c>
      <c r="B5" s="1">
        <v>55</v>
      </c>
      <c r="C5" s="1" t="s">
        <v>26</v>
      </c>
      <c r="D5" s="1">
        <v>29</v>
      </c>
      <c r="E5" s="1" t="s">
        <v>14</v>
      </c>
      <c r="F5" s="1" t="s">
        <v>15</v>
      </c>
      <c r="G5" s="1" t="s">
        <v>15</v>
      </c>
      <c r="H5">
        <v>3</v>
      </c>
      <c r="I5">
        <v>2143</v>
      </c>
      <c r="J5" s="1" t="s">
        <v>27</v>
      </c>
      <c r="K5" s="1" t="s">
        <v>28</v>
      </c>
      <c r="L5" s="1" t="s">
        <v>29</v>
      </c>
      <c r="M5" s="1" t="s">
        <v>26</v>
      </c>
      <c r="N5">
        <v>1</v>
      </c>
      <c r="O5">
        <v>0</v>
      </c>
    </row>
    <row r="6" spans="1:15">
      <c r="A6" s="9" t="s">
        <v>179</v>
      </c>
      <c r="B6" s="1">
        <v>40.01</v>
      </c>
      <c r="C6" s="1">
        <v>60</v>
      </c>
      <c r="D6" s="1">
        <v>29</v>
      </c>
      <c r="E6" s="1" t="s">
        <v>14</v>
      </c>
      <c r="F6" s="1" t="s">
        <v>34</v>
      </c>
      <c r="G6" s="1" t="s">
        <v>35</v>
      </c>
      <c r="H6">
        <v>1</v>
      </c>
      <c r="I6">
        <v>1234</v>
      </c>
      <c r="J6" s="1" t="s">
        <v>27</v>
      </c>
      <c r="K6" s="1" t="s">
        <v>37</v>
      </c>
      <c r="L6" s="1" t="s">
        <v>38</v>
      </c>
      <c r="M6" s="1" t="s">
        <v>39</v>
      </c>
      <c r="N6">
        <v>1</v>
      </c>
      <c r="O6">
        <v>0</v>
      </c>
    </row>
    <row r="7" spans="1:15">
      <c r="A7" s="9" t="s">
        <v>179</v>
      </c>
      <c r="B7" s="1">
        <v>51.01</v>
      </c>
      <c r="C7" s="1">
        <v>60</v>
      </c>
      <c r="D7" s="1">
        <v>29</v>
      </c>
      <c r="E7" s="1" t="s">
        <v>14</v>
      </c>
      <c r="F7" s="1" t="s">
        <v>34</v>
      </c>
      <c r="G7" s="1" t="s">
        <v>35</v>
      </c>
      <c r="H7">
        <v>2</v>
      </c>
      <c r="I7">
        <v>1234</v>
      </c>
      <c r="J7" s="1" t="s">
        <v>27</v>
      </c>
      <c r="K7" s="1" t="s">
        <v>37</v>
      </c>
      <c r="L7" s="1" t="s">
        <v>38</v>
      </c>
      <c r="M7" s="1" t="s">
        <v>39</v>
      </c>
      <c r="N7">
        <v>1</v>
      </c>
      <c r="O7">
        <v>0</v>
      </c>
    </row>
    <row r="8" spans="1:15">
      <c r="A8" s="9" t="s">
        <v>179</v>
      </c>
      <c r="B8" s="1">
        <v>45</v>
      </c>
      <c r="C8" s="1" t="s">
        <v>26</v>
      </c>
      <c r="D8" s="1">
        <v>29</v>
      </c>
      <c r="E8" s="1" t="s">
        <v>14</v>
      </c>
      <c r="F8" s="1" t="s">
        <v>34</v>
      </c>
      <c r="G8" s="1" t="s">
        <v>34</v>
      </c>
      <c r="H8">
        <v>3</v>
      </c>
      <c r="I8">
        <v>1234</v>
      </c>
      <c r="J8" s="1" t="s">
        <v>27</v>
      </c>
      <c r="K8" s="1" t="s">
        <v>37</v>
      </c>
      <c r="L8" s="1" t="s">
        <v>38</v>
      </c>
      <c r="M8" s="1" t="s">
        <v>39</v>
      </c>
      <c r="N8">
        <v>1</v>
      </c>
      <c r="O8">
        <v>0</v>
      </c>
    </row>
    <row r="9" spans="1:15">
      <c r="A9" s="9" t="s">
        <v>179</v>
      </c>
      <c r="B9" s="1">
        <v>51.01</v>
      </c>
      <c r="C9" s="1" t="s">
        <v>26</v>
      </c>
      <c r="D9" s="1">
        <v>29</v>
      </c>
      <c r="E9" s="1" t="s">
        <v>14</v>
      </c>
      <c r="F9" s="1" t="s">
        <v>34</v>
      </c>
      <c r="G9" s="1" t="s">
        <v>35</v>
      </c>
      <c r="H9">
        <v>4</v>
      </c>
      <c r="I9">
        <v>1234</v>
      </c>
      <c r="J9" s="1" t="s">
        <v>27</v>
      </c>
      <c r="K9" s="1" t="s">
        <v>37</v>
      </c>
      <c r="L9" s="1" t="s">
        <v>38</v>
      </c>
      <c r="M9" s="1" t="s">
        <v>39</v>
      </c>
      <c r="N9">
        <v>1</v>
      </c>
      <c r="O9">
        <v>0</v>
      </c>
    </row>
    <row r="10" spans="1:15" hidden="1">
      <c r="A10" s="9" t="s">
        <v>180</v>
      </c>
      <c r="B10" s="1">
        <v>56</v>
      </c>
      <c r="C10" s="1">
        <v>60</v>
      </c>
      <c r="D10" s="1">
        <v>29</v>
      </c>
      <c r="E10" s="1" t="s">
        <v>14</v>
      </c>
      <c r="F10" s="1" t="s">
        <v>34</v>
      </c>
      <c r="G10" s="1" t="s">
        <v>34</v>
      </c>
      <c r="H10">
        <v>2</v>
      </c>
      <c r="I10">
        <v>2143</v>
      </c>
      <c r="J10" s="1" t="s">
        <v>41</v>
      </c>
      <c r="K10" s="1" t="s">
        <v>42</v>
      </c>
      <c r="L10" s="1" t="s">
        <v>29</v>
      </c>
      <c r="M10" s="1" t="s">
        <v>26</v>
      </c>
      <c r="N10">
        <v>1</v>
      </c>
      <c r="O10">
        <v>1</v>
      </c>
    </row>
    <row r="11" spans="1:15" hidden="1">
      <c r="A11" s="9" t="s">
        <v>180</v>
      </c>
      <c r="B11" s="1">
        <v>54</v>
      </c>
      <c r="C11" s="1">
        <v>60</v>
      </c>
      <c r="D11" s="1">
        <v>29</v>
      </c>
      <c r="E11" s="1" t="s">
        <v>14</v>
      </c>
      <c r="F11" s="1" t="s">
        <v>35</v>
      </c>
      <c r="G11" s="1" t="s">
        <v>34</v>
      </c>
      <c r="H11">
        <v>1</v>
      </c>
      <c r="I11">
        <v>2143</v>
      </c>
      <c r="J11" s="1" t="s">
        <v>41</v>
      </c>
      <c r="K11" s="1" t="s">
        <v>42</v>
      </c>
      <c r="L11" s="1" t="s">
        <v>29</v>
      </c>
      <c r="M11" s="1" t="s">
        <v>26</v>
      </c>
      <c r="N11">
        <v>1</v>
      </c>
      <c r="O11">
        <v>1</v>
      </c>
    </row>
    <row r="12" spans="1:15" hidden="1">
      <c r="A12" s="9" t="s">
        <v>180</v>
      </c>
      <c r="B12" s="1">
        <v>54</v>
      </c>
      <c r="C12" s="1" t="s">
        <v>26</v>
      </c>
      <c r="D12" s="1">
        <v>29</v>
      </c>
      <c r="E12" s="1" t="s">
        <v>14</v>
      </c>
      <c r="F12" s="1" t="s">
        <v>34</v>
      </c>
      <c r="G12" s="1" t="s">
        <v>35</v>
      </c>
      <c r="H12">
        <v>4</v>
      </c>
      <c r="I12">
        <v>2143</v>
      </c>
      <c r="J12" s="1" t="s">
        <v>41</v>
      </c>
      <c r="K12" s="1" t="s">
        <v>42</v>
      </c>
      <c r="L12" s="1" t="s">
        <v>29</v>
      </c>
      <c r="M12" s="1" t="s">
        <v>26</v>
      </c>
      <c r="N12">
        <v>1</v>
      </c>
      <c r="O12">
        <v>1</v>
      </c>
    </row>
    <row r="13" spans="1:15" hidden="1">
      <c r="A13" s="9" t="s">
        <v>180</v>
      </c>
      <c r="B13" s="1">
        <v>44</v>
      </c>
      <c r="C13" s="1">
        <v>60</v>
      </c>
      <c r="D13" s="1">
        <v>29</v>
      </c>
      <c r="E13" s="1" t="s">
        <v>14</v>
      </c>
      <c r="F13" s="1" t="s">
        <v>35</v>
      </c>
      <c r="G13" s="1" t="s">
        <v>35</v>
      </c>
      <c r="H13">
        <v>3</v>
      </c>
      <c r="I13">
        <v>2143</v>
      </c>
      <c r="J13" s="1" t="s">
        <v>41</v>
      </c>
      <c r="K13" s="1" t="s">
        <v>42</v>
      </c>
      <c r="L13" s="1" t="s">
        <v>29</v>
      </c>
      <c r="M13" s="1" t="s">
        <v>26</v>
      </c>
      <c r="N13">
        <v>1</v>
      </c>
      <c r="O13">
        <v>1</v>
      </c>
    </row>
    <row r="14" spans="1:15">
      <c r="A14" s="9" t="s">
        <v>181</v>
      </c>
      <c r="B14" s="1">
        <v>15</v>
      </c>
      <c r="C14" s="1">
        <v>60</v>
      </c>
      <c r="D14" s="1">
        <v>29</v>
      </c>
      <c r="E14" s="1" t="s">
        <v>14</v>
      </c>
      <c r="F14" s="1" t="s">
        <v>15</v>
      </c>
      <c r="G14" s="1" t="s">
        <v>34</v>
      </c>
      <c r="H14">
        <v>2</v>
      </c>
      <c r="I14">
        <v>2143</v>
      </c>
      <c r="J14" s="1" t="s">
        <v>41</v>
      </c>
      <c r="K14" s="1" t="s">
        <v>42</v>
      </c>
      <c r="L14" s="1" t="s">
        <v>26</v>
      </c>
      <c r="M14" s="1" t="s">
        <v>26</v>
      </c>
      <c r="N14">
        <v>0</v>
      </c>
      <c r="O14">
        <v>0</v>
      </c>
    </row>
    <row r="15" spans="1:15">
      <c r="A15" s="9" t="s">
        <v>181</v>
      </c>
      <c r="B15" s="1">
        <v>15</v>
      </c>
      <c r="C15" s="1">
        <v>50</v>
      </c>
      <c r="D15" s="1">
        <v>29</v>
      </c>
      <c r="E15" s="1" t="s">
        <v>14</v>
      </c>
      <c r="F15" s="1" t="s">
        <v>15</v>
      </c>
      <c r="G15" s="1" t="s">
        <v>34</v>
      </c>
      <c r="H15">
        <v>1</v>
      </c>
      <c r="I15">
        <v>2143</v>
      </c>
      <c r="J15" s="1" t="s">
        <v>41</v>
      </c>
      <c r="K15" s="1" t="s">
        <v>42</v>
      </c>
      <c r="L15" s="1" t="s">
        <v>26</v>
      </c>
      <c r="M15" s="1" t="s">
        <v>26</v>
      </c>
      <c r="N15">
        <v>0</v>
      </c>
      <c r="O15">
        <v>0</v>
      </c>
    </row>
    <row r="16" spans="1:15">
      <c r="A16" s="9" t="s">
        <v>181</v>
      </c>
      <c r="B16" s="1">
        <v>55</v>
      </c>
      <c r="C16" s="1" t="s">
        <v>26</v>
      </c>
      <c r="D16" s="1">
        <v>29</v>
      </c>
      <c r="E16" s="1" t="s">
        <v>14</v>
      </c>
      <c r="F16" s="1" t="s">
        <v>15</v>
      </c>
      <c r="G16" s="1" t="s">
        <v>35</v>
      </c>
      <c r="H16">
        <v>4</v>
      </c>
      <c r="I16">
        <v>2143</v>
      </c>
      <c r="J16" s="1" t="s">
        <v>41</v>
      </c>
      <c r="K16" s="1" t="s">
        <v>42</v>
      </c>
      <c r="L16" s="1" t="s">
        <v>26</v>
      </c>
      <c r="M16" s="1" t="s">
        <v>26</v>
      </c>
      <c r="N16">
        <v>0</v>
      </c>
      <c r="O16">
        <v>0</v>
      </c>
    </row>
    <row r="17" spans="1:15">
      <c r="A17" s="9" t="s">
        <v>181</v>
      </c>
      <c r="B17" s="1">
        <v>44</v>
      </c>
      <c r="C17" s="1" t="s">
        <v>26</v>
      </c>
      <c r="D17" s="1">
        <v>29</v>
      </c>
      <c r="E17" s="7" t="s">
        <v>54</v>
      </c>
      <c r="F17" s="1" t="s">
        <v>15</v>
      </c>
      <c r="G17" s="1" t="s">
        <v>35</v>
      </c>
      <c r="H17">
        <v>3</v>
      </c>
      <c r="I17">
        <v>2143</v>
      </c>
      <c r="J17" s="1" t="s">
        <v>41</v>
      </c>
      <c r="K17" s="1" t="s">
        <v>42</v>
      </c>
      <c r="L17" s="1" t="s">
        <v>26</v>
      </c>
      <c r="M17" s="1" t="s">
        <v>26</v>
      </c>
      <c r="N17">
        <v>0</v>
      </c>
      <c r="O17">
        <v>0</v>
      </c>
    </row>
    <row r="18" spans="1:15">
      <c r="A18" s="9" t="s">
        <v>182</v>
      </c>
      <c r="B18" s="1">
        <v>30</v>
      </c>
      <c r="C18" s="1">
        <v>60</v>
      </c>
      <c r="D18" s="1">
        <v>29</v>
      </c>
      <c r="E18" s="1" t="s">
        <v>14</v>
      </c>
      <c r="F18" s="1" t="s">
        <v>34</v>
      </c>
      <c r="G18" s="1" t="s">
        <v>35</v>
      </c>
      <c r="H18">
        <v>2</v>
      </c>
      <c r="I18">
        <v>2143</v>
      </c>
      <c r="J18" s="1" t="s">
        <v>27</v>
      </c>
      <c r="K18" s="1" t="s">
        <v>37</v>
      </c>
      <c r="L18" s="1" t="s">
        <v>26</v>
      </c>
      <c r="M18" s="1" t="s">
        <v>39</v>
      </c>
      <c r="N18">
        <v>1</v>
      </c>
      <c r="O18">
        <v>0</v>
      </c>
    </row>
    <row r="19" spans="1:15">
      <c r="A19" s="9" t="s">
        <v>182</v>
      </c>
      <c r="B19" s="1">
        <v>50</v>
      </c>
      <c r="C19" s="1">
        <v>60</v>
      </c>
      <c r="D19" s="1">
        <v>29</v>
      </c>
      <c r="E19" s="1" t="s">
        <v>14</v>
      </c>
      <c r="F19" s="1" t="s">
        <v>35</v>
      </c>
      <c r="G19" s="1" t="s">
        <v>35</v>
      </c>
      <c r="H19">
        <v>1</v>
      </c>
      <c r="I19">
        <v>2143</v>
      </c>
      <c r="J19" s="1" t="s">
        <v>27</v>
      </c>
      <c r="K19" s="1" t="s">
        <v>37</v>
      </c>
      <c r="L19" s="1" t="s">
        <v>26</v>
      </c>
      <c r="M19" s="1" t="s">
        <v>39</v>
      </c>
      <c r="N19">
        <v>1</v>
      </c>
      <c r="O19">
        <v>0</v>
      </c>
    </row>
    <row r="20" spans="1:15">
      <c r="A20" s="9" t="s">
        <v>182</v>
      </c>
      <c r="B20" s="1">
        <v>55</v>
      </c>
      <c r="C20" s="1" t="s">
        <v>26</v>
      </c>
      <c r="D20" s="1">
        <v>29</v>
      </c>
      <c r="E20" s="1" t="s">
        <v>14</v>
      </c>
      <c r="F20" s="1" t="s">
        <v>35</v>
      </c>
      <c r="G20" s="1" t="s">
        <v>35</v>
      </c>
      <c r="H20">
        <v>4</v>
      </c>
      <c r="I20">
        <v>2143</v>
      </c>
      <c r="J20" s="1" t="s">
        <v>27</v>
      </c>
      <c r="K20" s="1" t="s">
        <v>37</v>
      </c>
      <c r="L20" s="1" t="s">
        <v>26</v>
      </c>
      <c r="M20" s="1" t="s">
        <v>39</v>
      </c>
      <c r="N20">
        <v>1</v>
      </c>
      <c r="O20">
        <v>0</v>
      </c>
    </row>
    <row r="21" spans="1:15">
      <c r="A21" s="9" t="s">
        <v>182</v>
      </c>
      <c r="B21" s="1">
        <v>45</v>
      </c>
      <c r="C21" s="1" t="s">
        <v>26</v>
      </c>
      <c r="D21" s="1">
        <v>29</v>
      </c>
      <c r="E21" s="1" t="s">
        <v>14</v>
      </c>
      <c r="F21" s="1" t="s">
        <v>35</v>
      </c>
      <c r="G21" s="1" t="s">
        <v>35</v>
      </c>
      <c r="H21">
        <v>3</v>
      </c>
      <c r="I21">
        <v>2143</v>
      </c>
      <c r="J21" s="1" t="s">
        <v>27</v>
      </c>
      <c r="K21" s="1" t="s">
        <v>37</v>
      </c>
      <c r="L21" s="1" t="s">
        <v>26</v>
      </c>
      <c r="M21" s="1" t="s">
        <v>39</v>
      </c>
      <c r="N21">
        <v>1</v>
      </c>
      <c r="O21">
        <v>0</v>
      </c>
    </row>
    <row r="22" spans="1:15">
      <c r="A22" s="9" t="s">
        <v>183</v>
      </c>
      <c r="B22" s="1">
        <v>35</v>
      </c>
      <c r="C22" s="1">
        <v>60</v>
      </c>
      <c r="D22" s="1">
        <v>29</v>
      </c>
      <c r="E22" s="1" t="s">
        <v>14</v>
      </c>
      <c r="F22" s="1" t="s">
        <v>15</v>
      </c>
      <c r="G22" s="1" t="s">
        <v>15</v>
      </c>
      <c r="H22">
        <v>2</v>
      </c>
      <c r="I22">
        <v>2143</v>
      </c>
      <c r="J22" s="1" t="s">
        <v>27</v>
      </c>
      <c r="K22" s="1" t="s">
        <v>42</v>
      </c>
      <c r="L22" s="1" t="s">
        <v>26</v>
      </c>
      <c r="M22" s="1" t="s">
        <v>26</v>
      </c>
      <c r="N22">
        <v>1</v>
      </c>
      <c r="O22">
        <v>0</v>
      </c>
    </row>
    <row r="23" spans="1:15">
      <c r="A23" s="9" t="s">
        <v>183</v>
      </c>
      <c r="B23" s="1">
        <v>20.25</v>
      </c>
      <c r="C23" s="1">
        <v>60</v>
      </c>
      <c r="D23" s="1">
        <v>29</v>
      </c>
      <c r="E23" s="1" t="s">
        <v>14</v>
      </c>
      <c r="F23" s="1" t="s">
        <v>34</v>
      </c>
      <c r="G23" s="1" t="s">
        <v>15</v>
      </c>
      <c r="H23">
        <v>1</v>
      </c>
      <c r="I23">
        <v>2143</v>
      </c>
      <c r="J23" s="1" t="s">
        <v>27</v>
      </c>
      <c r="K23" s="1" t="s">
        <v>42</v>
      </c>
      <c r="L23" s="1" t="s">
        <v>26</v>
      </c>
      <c r="M23" s="1" t="s">
        <v>26</v>
      </c>
      <c r="N23">
        <v>1</v>
      </c>
      <c r="O23">
        <v>0</v>
      </c>
    </row>
    <row r="24" spans="1:15">
      <c r="A24" s="9" t="s">
        <v>183</v>
      </c>
      <c r="B24" s="1">
        <v>45</v>
      </c>
      <c r="C24" s="1" t="s">
        <v>26</v>
      </c>
      <c r="D24" s="1">
        <v>29</v>
      </c>
      <c r="E24" s="1" t="s">
        <v>14</v>
      </c>
      <c r="F24" s="1" t="s">
        <v>34</v>
      </c>
      <c r="G24" s="1" t="s">
        <v>15</v>
      </c>
      <c r="H24">
        <v>4</v>
      </c>
      <c r="I24">
        <v>2143</v>
      </c>
      <c r="J24" s="1" t="s">
        <v>27</v>
      </c>
      <c r="K24" s="1" t="s">
        <v>42</v>
      </c>
      <c r="L24" s="1" t="s">
        <v>26</v>
      </c>
      <c r="M24" s="1" t="s">
        <v>26</v>
      </c>
      <c r="N24">
        <v>1</v>
      </c>
      <c r="O24">
        <v>0</v>
      </c>
    </row>
    <row r="25" spans="1:15">
      <c r="A25" s="9" t="s">
        <v>183</v>
      </c>
      <c r="B25" s="1">
        <v>42</v>
      </c>
      <c r="C25" s="1" t="s">
        <v>26</v>
      </c>
      <c r="D25" s="1">
        <v>29</v>
      </c>
      <c r="E25" s="1" t="s">
        <v>14</v>
      </c>
      <c r="F25" s="1" t="s">
        <v>35</v>
      </c>
      <c r="G25" s="1" t="s">
        <v>35</v>
      </c>
      <c r="H25">
        <v>3</v>
      </c>
      <c r="I25">
        <v>2143</v>
      </c>
      <c r="J25" s="1" t="s">
        <v>27</v>
      </c>
      <c r="K25" s="1" t="s">
        <v>42</v>
      </c>
      <c r="L25" s="1" t="s">
        <v>26</v>
      </c>
      <c r="M25" s="1" t="s">
        <v>26</v>
      </c>
      <c r="N25">
        <v>1</v>
      </c>
      <c r="O25">
        <v>0</v>
      </c>
    </row>
    <row r="26" spans="1:15" hidden="1">
      <c r="A26" s="9" t="s">
        <v>184</v>
      </c>
      <c r="B26" s="1">
        <v>21</v>
      </c>
      <c r="C26" s="1">
        <v>50</v>
      </c>
      <c r="D26" s="1">
        <v>29</v>
      </c>
      <c r="E26" s="1" t="s">
        <v>14</v>
      </c>
      <c r="F26" s="1" t="s">
        <v>15</v>
      </c>
      <c r="G26" s="1" t="s">
        <v>35</v>
      </c>
      <c r="H26">
        <v>1</v>
      </c>
      <c r="I26">
        <v>1243</v>
      </c>
      <c r="J26" s="1" t="s">
        <v>41</v>
      </c>
      <c r="K26" s="1" t="s">
        <v>48</v>
      </c>
      <c r="L26" s="1" t="s">
        <v>29</v>
      </c>
      <c r="M26" s="1" t="s">
        <v>39</v>
      </c>
      <c r="N26">
        <v>0</v>
      </c>
      <c r="O26">
        <v>1</v>
      </c>
    </row>
    <row r="27" spans="1:15" hidden="1">
      <c r="A27" s="9" t="s">
        <v>184</v>
      </c>
      <c r="B27" s="1">
        <v>50</v>
      </c>
      <c r="C27" s="1">
        <v>60</v>
      </c>
      <c r="D27" s="1">
        <v>29</v>
      </c>
      <c r="E27" s="1" t="s">
        <v>14</v>
      </c>
      <c r="F27" s="1" t="s">
        <v>34</v>
      </c>
      <c r="G27" s="1" t="s">
        <v>34</v>
      </c>
      <c r="H27">
        <v>2</v>
      </c>
      <c r="I27">
        <v>1243</v>
      </c>
      <c r="J27" s="1" t="s">
        <v>41</v>
      </c>
      <c r="K27" s="1" t="s">
        <v>48</v>
      </c>
      <c r="L27" s="1" t="s">
        <v>29</v>
      </c>
      <c r="M27" s="1" t="s">
        <v>39</v>
      </c>
      <c r="N27">
        <v>0</v>
      </c>
      <c r="O27">
        <v>1</v>
      </c>
    </row>
    <row r="28" spans="1:15" hidden="1">
      <c r="A28" s="9" t="s">
        <v>184</v>
      </c>
      <c r="B28" s="1">
        <v>5</v>
      </c>
      <c r="C28" s="1" t="s">
        <v>26</v>
      </c>
      <c r="D28" s="1">
        <v>29</v>
      </c>
      <c r="E28" s="1" t="s">
        <v>14</v>
      </c>
      <c r="F28" s="1" t="s">
        <v>35</v>
      </c>
      <c r="G28" s="1" t="s">
        <v>35</v>
      </c>
      <c r="H28">
        <v>4</v>
      </c>
      <c r="I28">
        <v>1243</v>
      </c>
      <c r="J28" s="1" t="s">
        <v>41</v>
      </c>
      <c r="K28" s="1" t="s">
        <v>48</v>
      </c>
      <c r="L28" s="1" t="s">
        <v>29</v>
      </c>
      <c r="M28" s="1" t="s">
        <v>39</v>
      </c>
      <c r="N28">
        <v>0</v>
      </c>
      <c r="O28">
        <v>1</v>
      </c>
    </row>
    <row r="29" spans="1:15" hidden="1">
      <c r="A29" s="9" t="s">
        <v>184</v>
      </c>
      <c r="B29" s="1">
        <v>20</v>
      </c>
      <c r="C29" s="1">
        <v>45</v>
      </c>
      <c r="D29" s="1">
        <v>29</v>
      </c>
      <c r="E29" s="1" t="s">
        <v>14</v>
      </c>
      <c r="F29" s="1" t="s">
        <v>35</v>
      </c>
      <c r="G29" s="1" t="s">
        <v>35</v>
      </c>
      <c r="H29">
        <v>3</v>
      </c>
      <c r="I29">
        <v>1243</v>
      </c>
      <c r="J29" s="1" t="s">
        <v>41</v>
      </c>
      <c r="K29" s="1" t="s">
        <v>48</v>
      </c>
      <c r="L29" s="1" t="s">
        <v>29</v>
      </c>
      <c r="M29" s="1" t="s">
        <v>39</v>
      </c>
      <c r="N29">
        <v>0</v>
      </c>
      <c r="O29">
        <v>1</v>
      </c>
    </row>
    <row r="30" spans="1:15">
      <c r="A30" s="9" t="s">
        <v>185</v>
      </c>
      <c r="B30" s="1">
        <v>44</v>
      </c>
      <c r="C30" s="1">
        <v>60</v>
      </c>
      <c r="D30" s="1">
        <v>29</v>
      </c>
      <c r="E30" s="1" t="s">
        <v>14</v>
      </c>
      <c r="F30" s="1" t="s">
        <v>34</v>
      </c>
      <c r="G30" s="1" t="s">
        <v>35</v>
      </c>
      <c r="H30">
        <v>2</v>
      </c>
      <c r="I30">
        <v>2143</v>
      </c>
      <c r="J30" s="1" t="s">
        <v>27</v>
      </c>
      <c r="K30" s="1" t="s">
        <v>50</v>
      </c>
      <c r="L30" s="1" t="s">
        <v>29</v>
      </c>
      <c r="M30" s="1" t="s">
        <v>39</v>
      </c>
      <c r="N30">
        <v>1</v>
      </c>
      <c r="O30">
        <v>0</v>
      </c>
    </row>
    <row r="31" spans="1:15">
      <c r="A31" s="9" t="s">
        <v>185</v>
      </c>
      <c r="B31" s="1">
        <v>50</v>
      </c>
      <c r="C31" s="1">
        <v>60</v>
      </c>
      <c r="D31" s="1">
        <v>29</v>
      </c>
      <c r="E31" s="1" t="s">
        <v>14</v>
      </c>
      <c r="F31" s="1" t="s">
        <v>34</v>
      </c>
      <c r="G31" s="1" t="s">
        <v>35</v>
      </c>
      <c r="H31">
        <v>1</v>
      </c>
      <c r="I31">
        <v>2143</v>
      </c>
      <c r="J31" s="1" t="s">
        <v>27</v>
      </c>
      <c r="K31" s="1" t="s">
        <v>50</v>
      </c>
      <c r="L31" s="1" t="s">
        <v>29</v>
      </c>
      <c r="M31" s="1" t="s">
        <v>39</v>
      </c>
      <c r="N31">
        <v>1</v>
      </c>
      <c r="O31">
        <v>0</v>
      </c>
    </row>
    <row r="32" spans="1:15">
      <c r="A32" s="9" t="s">
        <v>185</v>
      </c>
      <c r="B32" s="1">
        <v>50</v>
      </c>
      <c r="C32" s="1" t="s">
        <v>26</v>
      </c>
      <c r="D32" s="1">
        <v>29</v>
      </c>
      <c r="E32" s="1" t="s">
        <v>14</v>
      </c>
      <c r="F32" s="1" t="s">
        <v>34</v>
      </c>
      <c r="G32" s="1" t="s">
        <v>35</v>
      </c>
      <c r="H32">
        <v>4</v>
      </c>
      <c r="I32">
        <v>2143</v>
      </c>
      <c r="J32" s="1" t="s">
        <v>27</v>
      </c>
      <c r="K32" s="1" t="s">
        <v>50</v>
      </c>
      <c r="L32" s="1" t="s">
        <v>29</v>
      </c>
      <c r="M32" s="1" t="s">
        <v>39</v>
      </c>
      <c r="N32">
        <v>1</v>
      </c>
      <c r="O32">
        <v>0</v>
      </c>
    </row>
    <row r="33" spans="1:15">
      <c r="A33" s="9" t="s">
        <v>185</v>
      </c>
      <c r="B33" s="1">
        <v>40</v>
      </c>
      <c r="C33" s="1" t="s">
        <v>26</v>
      </c>
      <c r="D33" s="1">
        <v>29</v>
      </c>
      <c r="E33" s="1" t="s">
        <v>14</v>
      </c>
      <c r="F33" s="1" t="s">
        <v>34</v>
      </c>
      <c r="G33" s="1" t="s">
        <v>35</v>
      </c>
      <c r="H33">
        <v>3</v>
      </c>
      <c r="I33">
        <v>2143</v>
      </c>
      <c r="J33" s="1" t="s">
        <v>27</v>
      </c>
      <c r="K33" s="1" t="s">
        <v>50</v>
      </c>
      <c r="L33" s="1" t="s">
        <v>29</v>
      </c>
      <c r="M33" s="1" t="s">
        <v>39</v>
      </c>
      <c r="N33">
        <v>1</v>
      </c>
      <c r="O33">
        <v>0</v>
      </c>
    </row>
    <row r="34" spans="1:15">
      <c r="A34" s="9" t="s">
        <v>186</v>
      </c>
      <c r="B34" s="1">
        <v>29.99</v>
      </c>
      <c r="C34" s="1">
        <v>60</v>
      </c>
      <c r="D34" s="1">
        <v>29</v>
      </c>
      <c r="E34" s="1" t="s">
        <v>14</v>
      </c>
      <c r="F34" s="1" t="s">
        <v>15</v>
      </c>
      <c r="G34" s="1" t="s">
        <v>35</v>
      </c>
      <c r="H34">
        <v>2</v>
      </c>
      <c r="I34">
        <v>2143</v>
      </c>
      <c r="J34" s="1" t="s">
        <v>41</v>
      </c>
      <c r="K34" s="1" t="s">
        <v>52</v>
      </c>
      <c r="L34" s="1" t="s">
        <v>29</v>
      </c>
      <c r="M34" s="1" t="s">
        <v>26</v>
      </c>
      <c r="N34">
        <v>0</v>
      </c>
      <c r="O34">
        <v>0</v>
      </c>
    </row>
    <row r="35" spans="1:15">
      <c r="A35" s="9" t="s">
        <v>186</v>
      </c>
      <c r="B35" s="1">
        <v>24.99</v>
      </c>
      <c r="C35" s="1">
        <v>50</v>
      </c>
      <c r="D35" s="1">
        <v>29</v>
      </c>
      <c r="E35" s="1" t="s">
        <v>14</v>
      </c>
      <c r="F35" s="1" t="s">
        <v>15</v>
      </c>
      <c r="G35" s="1" t="s">
        <v>35</v>
      </c>
      <c r="H35">
        <v>1</v>
      </c>
      <c r="I35">
        <v>2143</v>
      </c>
      <c r="J35" s="1" t="s">
        <v>41</v>
      </c>
      <c r="K35" s="1" t="s">
        <v>52</v>
      </c>
      <c r="L35" s="1" t="s">
        <v>29</v>
      </c>
      <c r="M35" s="1" t="s">
        <v>26</v>
      </c>
      <c r="N35">
        <v>0</v>
      </c>
      <c r="O35">
        <v>0</v>
      </c>
    </row>
    <row r="36" spans="1:15">
      <c r="A36" s="9" t="s">
        <v>186</v>
      </c>
      <c r="B36" s="1">
        <v>35.99</v>
      </c>
      <c r="C36" s="1" t="s">
        <v>26</v>
      </c>
      <c r="D36" s="1">
        <v>29</v>
      </c>
      <c r="E36" s="1" t="s">
        <v>14</v>
      </c>
      <c r="F36" s="1" t="s">
        <v>15</v>
      </c>
      <c r="G36" s="1" t="s">
        <v>35</v>
      </c>
      <c r="H36">
        <v>4</v>
      </c>
      <c r="I36">
        <v>2143</v>
      </c>
      <c r="J36" s="1" t="s">
        <v>41</v>
      </c>
      <c r="K36" s="1" t="s">
        <v>52</v>
      </c>
      <c r="L36" s="1" t="s">
        <v>29</v>
      </c>
      <c r="M36" s="1" t="s">
        <v>26</v>
      </c>
      <c r="N36">
        <v>0</v>
      </c>
      <c r="O36">
        <v>0</v>
      </c>
    </row>
    <row r="37" spans="1:15">
      <c r="A37" s="9" t="s">
        <v>186</v>
      </c>
      <c r="B37" s="1">
        <v>35.99</v>
      </c>
      <c r="C37" s="1" t="s">
        <v>26</v>
      </c>
      <c r="D37" s="1">
        <v>29</v>
      </c>
      <c r="E37" s="1" t="s">
        <v>14</v>
      </c>
      <c r="F37" s="1" t="s">
        <v>15</v>
      </c>
      <c r="G37" s="1" t="s">
        <v>35</v>
      </c>
      <c r="H37">
        <v>3</v>
      </c>
      <c r="I37">
        <v>2143</v>
      </c>
      <c r="J37" s="1" t="s">
        <v>41</v>
      </c>
      <c r="K37" s="1" t="s">
        <v>52</v>
      </c>
      <c r="L37" s="1" t="s">
        <v>29</v>
      </c>
      <c r="M37" s="1" t="s">
        <v>26</v>
      </c>
      <c r="N37">
        <v>0</v>
      </c>
      <c r="O37">
        <v>0</v>
      </c>
    </row>
    <row r="38" spans="1:15">
      <c r="A38" s="9" t="s">
        <v>187</v>
      </c>
      <c r="B38" s="1">
        <v>50</v>
      </c>
      <c r="C38" s="1">
        <v>50</v>
      </c>
      <c r="D38" s="1">
        <v>29</v>
      </c>
      <c r="E38" s="1" t="s">
        <v>14</v>
      </c>
      <c r="F38" s="1" t="s">
        <v>35</v>
      </c>
      <c r="G38" s="1" t="s">
        <v>35</v>
      </c>
      <c r="H38">
        <v>1</v>
      </c>
      <c r="I38">
        <v>1243</v>
      </c>
      <c r="J38" s="1" t="s">
        <v>27</v>
      </c>
      <c r="K38" s="1" t="s">
        <v>56</v>
      </c>
      <c r="L38" s="1" t="s">
        <v>29</v>
      </c>
      <c r="M38" s="1" t="s">
        <v>39</v>
      </c>
      <c r="N38">
        <v>0</v>
      </c>
      <c r="O38">
        <v>0</v>
      </c>
    </row>
    <row r="39" spans="1:15">
      <c r="A39" s="9" t="s">
        <v>187</v>
      </c>
      <c r="B39" s="1">
        <v>60</v>
      </c>
      <c r="C39" s="1">
        <v>60</v>
      </c>
      <c r="D39" s="1">
        <v>29</v>
      </c>
      <c r="E39" s="1" t="s">
        <v>14</v>
      </c>
      <c r="F39" s="1" t="s">
        <v>35</v>
      </c>
      <c r="G39" s="1" t="s">
        <v>35</v>
      </c>
      <c r="H39">
        <v>2</v>
      </c>
      <c r="I39">
        <v>1243</v>
      </c>
      <c r="J39" s="1" t="s">
        <v>27</v>
      </c>
      <c r="K39" s="1" t="s">
        <v>56</v>
      </c>
      <c r="L39" s="1" t="s">
        <v>29</v>
      </c>
      <c r="M39" s="1" t="s">
        <v>39</v>
      </c>
      <c r="N39">
        <v>0</v>
      </c>
      <c r="O39">
        <v>0</v>
      </c>
    </row>
    <row r="40" spans="1:15">
      <c r="A40" s="9" t="s">
        <v>187</v>
      </c>
      <c r="B40" s="1">
        <v>20</v>
      </c>
      <c r="C40" s="1" t="s">
        <v>26</v>
      </c>
      <c r="D40" s="1">
        <v>29</v>
      </c>
      <c r="E40" s="1" t="s">
        <v>14</v>
      </c>
      <c r="F40" s="1" t="s">
        <v>34</v>
      </c>
      <c r="G40" s="1" t="s">
        <v>35</v>
      </c>
      <c r="H40">
        <v>4</v>
      </c>
      <c r="I40">
        <v>1243</v>
      </c>
      <c r="J40" s="1" t="s">
        <v>27</v>
      </c>
      <c r="K40" s="1" t="s">
        <v>56</v>
      </c>
      <c r="L40" s="1" t="s">
        <v>29</v>
      </c>
      <c r="M40" s="1" t="s">
        <v>39</v>
      </c>
      <c r="N40">
        <v>0</v>
      </c>
      <c r="O40">
        <v>0</v>
      </c>
    </row>
    <row r="41" spans="1:15">
      <c r="A41" s="9" t="s">
        <v>187</v>
      </c>
      <c r="B41" s="1">
        <v>45</v>
      </c>
      <c r="C41" s="1" t="s">
        <v>26</v>
      </c>
      <c r="D41" s="1">
        <v>29</v>
      </c>
      <c r="E41" s="1" t="s">
        <v>14</v>
      </c>
      <c r="F41" s="1" t="s">
        <v>34</v>
      </c>
      <c r="G41" s="1" t="s">
        <v>35</v>
      </c>
      <c r="H41">
        <v>3</v>
      </c>
      <c r="I41">
        <v>1243</v>
      </c>
      <c r="J41" s="1" t="s">
        <v>27</v>
      </c>
      <c r="K41" s="1" t="s">
        <v>56</v>
      </c>
      <c r="L41" s="1" t="s">
        <v>29</v>
      </c>
      <c r="M41" s="1" t="s">
        <v>39</v>
      </c>
      <c r="N41">
        <v>0</v>
      </c>
      <c r="O41">
        <v>0</v>
      </c>
    </row>
    <row r="42" spans="1:15">
      <c r="A42" s="9" t="s">
        <v>188</v>
      </c>
      <c r="B42" s="1">
        <v>60</v>
      </c>
      <c r="C42" s="1">
        <v>60</v>
      </c>
      <c r="D42" s="1">
        <v>29</v>
      </c>
      <c r="E42" s="1" t="s">
        <v>14</v>
      </c>
      <c r="F42" s="1" t="s">
        <v>35</v>
      </c>
      <c r="G42" s="1" t="s">
        <v>35</v>
      </c>
      <c r="H42">
        <v>2</v>
      </c>
      <c r="I42">
        <v>2143</v>
      </c>
      <c r="J42" s="1" t="s">
        <v>27</v>
      </c>
      <c r="K42" s="1" t="s">
        <v>48</v>
      </c>
      <c r="L42" s="1" t="s">
        <v>26</v>
      </c>
      <c r="M42" s="1" t="s">
        <v>26</v>
      </c>
      <c r="N42">
        <v>1</v>
      </c>
      <c r="O42">
        <v>0</v>
      </c>
    </row>
    <row r="43" spans="1:15">
      <c r="A43" s="9" t="s">
        <v>188</v>
      </c>
      <c r="B43" s="1">
        <v>60</v>
      </c>
      <c r="C43" s="1">
        <v>60</v>
      </c>
      <c r="D43" s="1">
        <v>29</v>
      </c>
      <c r="E43" s="7" t="s">
        <v>54</v>
      </c>
      <c r="F43" s="1" t="s">
        <v>34</v>
      </c>
      <c r="G43" s="1" t="s">
        <v>35</v>
      </c>
      <c r="H43">
        <v>1</v>
      </c>
      <c r="I43">
        <v>2143</v>
      </c>
      <c r="J43" s="1" t="s">
        <v>27</v>
      </c>
      <c r="K43" s="1" t="s">
        <v>48</v>
      </c>
      <c r="L43" s="1" t="s">
        <v>26</v>
      </c>
      <c r="M43" s="1" t="s">
        <v>26</v>
      </c>
      <c r="N43">
        <v>1</v>
      </c>
      <c r="O43">
        <v>0</v>
      </c>
    </row>
    <row r="44" spans="1:15">
      <c r="A44" s="9" t="s">
        <v>188</v>
      </c>
      <c r="B44" s="1">
        <v>65</v>
      </c>
      <c r="C44" s="1" t="s">
        <v>26</v>
      </c>
      <c r="D44" s="1">
        <v>29</v>
      </c>
      <c r="E44" s="1" t="s">
        <v>14</v>
      </c>
      <c r="F44" s="1" t="s">
        <v>34</v>
      </c>
      <c r="G44" s="1" t="s">
        <v>34</v>
      </c>
      <c r="H44">
        <v>4</v>
      </c>
      <c r="I44">
        <v>2143</v>
      </c>
      <c r="J44" s="1" t="s">
        <v>27</v>
      </c>
      <c r="K44" s="1" t="s">
        <v>48</v>
      </c>
      <c r="L44" s="1" t="s">
        <v>26</v>
      </c>
      <c r="M44" s="1" t="s">
        <v>26</v>
      </c>
      <c r="N44">
        <v>1</v>
      </c>
      <c r="O44">
        <v>0</v>
      </c>
    </row>
    <row r="45" spans="1:15">
      <c r="A45" s="9" t="s">
        <v>188</v>
      </c>
      <c r="B45" s="1">
        <v>55</v>
      </c>
      <c r="C45" s="1" t="s">
        <v>26</v>
      </c>
      <c r="D45" s="1">
        <v>29</v>
      </c>
      <c r="E45" s="7" t="s">
        <v>54</v>
      </c>
      <c r="F45" s="1" t="s">
        <v>35</v>
      </c>
      <c r="G45" s="1" t="s">
        <v>35</v>
      </c>
      <c r="H45">
        <v>3</v>
      </c>
      <c r="I45">
        <v>2143</v>
      </c>
      <c r="J45" s="1" t="s">
        <v>27</v>
      </c>
      <c r="K45" s="1" t="s">
        <v>48</v>
      </c>
      <c r="L45" s="1" t="s">
        <v>26</v>
      </c>
      <c r="M45" s="1" t="s">
        <v>26</v>
      </c>
      <c r="N45">
        <v>1</v>
      </c>
      <c r="O45">
        <v>0</v>
      </c>
    </row>
    <row r="46" spans="1:15">
      <c r="A46" s="9" t="s">
        <v>189</v>
      </c>
      <c r="B46" s="1">
        <v>20</v>
      </c>
      <c r="C46" s="1">
        <v>60</v>
      </c>
      <c r="D46" s="1">
        <v>29</v>
      </c>
      <c r="E46" s="1" t="s">
        <v>14</v>
      </c>
      <c r="F46" s="1" t="s">
        <v>34</v>
      </c>
      <c r="G46" s="1" t="s">
        <v>35</v>
      </c>
      <c r="H46">
        <v>2</v>
      </c>
      <c r="I46">
        <v>2143</v>
      </c>
      <c r="J46" s="1" t="s">
        <v>27</v>
      </c>
      <c r="K46" s="1" t="s">
        <v>37</v>
      </c>
      <c r="L46" s="1" t="s">
        <v>26</v>
      </c>
      <c r="M46" s="1" t="s">
        <v>26</v>
      </c>
      <c r="N46">
        <v>0</v>
      </c>
      <c r="O46">
        <v>0</v>
      </c>
    </row>
    <row r="47" spans="1:15">
      <c r="A47" s="9" t="s">
        <v>189</v>
      </c>
      <c r="B47" s="1">
        <v>18</v>
      </c>
      <c r="C47" s="1">
        <v>50</v>
      </c>
      <c r="D47" s="1">
        <v>29</v>
      </c>
      <c r="E47" s="1" t="s">
        <v>14</v>
      </c>
      <c r="F47" s="1" t="s">
        <v>34</v>
      </c>
      <c r="G47" s="1" t="s">
        <v>35</v>
      </c>
      <c r="H47">
        <v>1</v>
      </c>
      <c r="I47">
        <v>2143</v>
      </c>
      <c r="J47" s="1" t="s">
        <v>27</v>
      </c>
      <c r="K47" s="1" t="s">
        <v>37</v>
      </c>
      <c r="L47" s="1" t="s">
        <v>26</v>
      </c>
      <c r="M47" s="1" t="s">
        <v>26</v>
      </c>
      <c r="N47">
        <v>0</v>
      </c>
      <c r="O47">
        <v>0</v>
      </c>
    </row>
    <row r="48" spans="1:15">
      <c r="A48" s="9" t="s">
        <v>189</v>
      </c>
      <c r="B48" s="1">
        <v>20</v>
      </c>
      <c r="C48" s="1" t="s">
        <v>26</v>
      </c>
      <c r="D48" s="1">
        <v>29</v>
      </c>
      <c r="E48" s="1" t="s">
        <v>14</v>
      </c>
      <c r="F48" s="1" t="s">
        <v>34</v>
      </c>
      <c r="G48" s="1" t="s">
        <v>35</v>
      </c>
      <c r="H48">
        <v>4</v>
      </c>
      <c r="I48">
        <v>2143</v>
      </c>
      <c r="J48" s="1" t="s">
        <v>27</v>
      </c>
      <c r="K48" s="1" t="s">
        <v>37</v>
      </c>
      <c r="L48" s="1" t="s">
        <v>26</v>
      </c>
      <c r="M48" s="1" t="s">
        <v>26</v>
      </c>
      <c r="N48">
        <v>0</v>
      </c>
      <c r="O48">
        <v>0</v>
      </c>
    </row>
    <row r="49" spans="1:15">
      <c r="A49" s="9" t="s">
        <v>189</v>
      </c>
      <c r="B49" s="1">
        <v>17</v>
      </c>
      <c r="C49" s="1" t="s">
        <v>26</v>
      </c>
      <c r="D49" s="1">
        <v>29</v>
      </c>
      <c r="E49" s="1" t="s">
        <v>14</v>
      </c>
      <c r="F49" s="1" t="s">
        <v>35</v>
      </c>
      <c r="G49" s="1" t="s">
        <v>35</v>
      </c>
      <c r="H49">
        <v>3</v>
      </c>
      <c r="I49">
        <v>2143</v>
      </c>
      <c r="J49" s="1" t="s">
        <v>27</v>
      </c>
      <c r="K49" s="1" t="s">
        <v>37</v>
      </c>
      <c r="L49" s="1" t="s">
        <v>26</v>
      </c>
      <c r="M49" s="1" t="s">
        <v>26</v>
      </c>
      <c r="N49">
        <v>0</v>
      </c>
      <c r="O49">
        <v>0</v>
      </c>
    </row>
    <row r="50" spans="1:15">
      <c r="A50" s="9" t="s">
        <v>190</v>
      </c>
      <c r="B50" s="1">
        <v>29</v>
      </c>
      <c r="C50" s="1">
        <v>50</v>
      </c>
      <c r="D50" s="1">
        <v>29</v>
      </c>
      <c r="E50" s="1" t="s">
        <v>14</v>
      </c>
      <c r="F50" s="1" t="s">
        <v>35</v>
      </c>
      <c r="G50" s="1" t="s">
        <v>35</v>
      </c>
      <c r="H50">
        <v>1</v>
      </c>
      <c r="I50">
        <v>1243</v>
      </c>
      <c r="J50" s="1" t="s">
        <v>27</v>
      </c>
      <c r="K50" s="1" t="s">
        <v>37</v>
      </c>
      <c r="L50" s="1" t="s">
        <v>29</v>
      </c>
      <c r="M50" s="1" t="s">
        <v>39</v>
      </c>
      <c r="N50">
        <v>0</v>
      </c>
      <c r="O50">
        <v>0</v>
      </c>
    </row>
    <row r="51" spans="1:15">
      <c r="A51" s="9" t="s">
        <v>190</v>
      </c>
      <c r="B51" s="1">
        <v>29</v>
      </c>
      <c r="C51" s="1">
        <v>60</v>
      </c>
      <c r="D51" s="1">
        <v>29</v>
      </c>
      <c r="E51" s="1" t="s">
        <v>14</v>
      </c>
      <c r="F51" s="1" t="s">
        <v>35</v>
      </c>
      <c r="G51" s="1" t="s">
        <v>35</v>
      </c>
      <c r="H51">
        <v>2</v>
      </c>
      <c r="I51">
        <v>1243</v>
      </c>
      <c r="J51" s="1" t="s">
        <v>27</v>
      </c>
      <c r="K51" s="1" t="s">
        <v>37</v>
      </c>
      <c r="L51" s="1" t="s">
        <v>29</v>
      </c>
      <c r="M51" s="1" t="s">
        <v>39</v>
      </c>
      <c r="N51">
        <v>0</v>
      </c>
      <c r="O51">
        <v>0</v>
      </c>
    </row>
    <row r="52" spans="1:15">
      <c r="A52" s="9" t="s">
        <v>190</v>
      </c>
      <c r="B52" s="1">
        <v>29</v>
      </c>
      <c r="C52" s="1" t="s">
        <v>26</v>
      </c>
      <c r="D52" s="1">
        <v>29</v>
      </c>
      <c r="E52" s="1" t="s">
        <v>14</v>
      </c>
      <c r="F52" s="1" t="s">
        <v>35</v>
      </c>
      <c r="G52" s="1" t="s">
        <v>35</v>
      </c>
      <c r="H52">
        <v>4</v>
      </c>
      <c r="I52">
        <v>1243</v>
      </c>
      <c r="J52" s="1" t="s">
        <v>27</v>
      </c>
      <c r="K52" s="1" t="s">
        <v>37</v>
      </c>
      <c r="L52" s="1" t="s">
        <v>29</v>
      </c>
      <c r="M52" s="1" t="s">
        <v>39</v>
      </c>
      <c r="N52">
        <v>0</v>
      </c>
      <c r="O52">
        <v>0</v>
      </c>
    </row>
    <row r="53" spans="1:15">
      <c r="A53" s="9" t="s">
        <v>190</v>
      </c>
      <c r="B53" s="1">
        <v>29</v>
      </c>
      <c r="C53" s="1" t="s">
        <v>26</v>
      </c>
      <c r="D53" s="1">
        <v>29</v>
      </c>
      <c r="E53" s="1" t="s">
        <v>14</v>
      </c>
      <c r="F53" s="1" t="s">
        <v>35</v>
      </c>
      <c r="G53" s="1" t="s">
        <v>35</v>
      </c>
      <c r="H53">
        <v>3</v>
      </c>
      <c r="I53">
        <v>1243</v>
      </c>
      <c r="J53" s="1" t="s">
        <v>27</v>
      </c>
      <c r="K53" s="1" t="s">
        <v>37</v>
      </c>
      <c r="L53" s="1" t="s">
        <v>29</v>
      </c>
      <c r="M53" s="1" t="s">
        <v>39</v>
      </c>
      <c r="N53">
        <v>0</v>
      </c>
      <c r="O53">
        <v>0</v>
      </c>
    </row>
    <row r="54" spans="1:15">
      <c r="A54" s="9" t="s">
        <v>191</v>
      </c>
      <c r="B54" s="3">
        <v>52</v>
      </c>
      <c r="C54" s="3">
        <v>60</v>
      </c>
      <c r="D54" s="1">
        <v>29</v>
      </c>
      <c r="E54" s="1" t="s">
        <v>14</v>
      </c>
      <c r="F54" s="1" t="s">
        <v>35</v>
      </c>
      <c r="G54" s="1" t="s">
        <v>35</v>
      </c>
      <c r="H54">
        <v>2</v>
      </c>
      <c r="I54">
        <v>2143</v>
      </c>
      <c r="J54" s="1" t="s">
        <v>41</v>
      </c>
      <c r="K54" s="1" t="s">
        <v>37</v>
      </c>
      <c r="L54" s="1" t="s">
        <v>38</v>
      </c>
      <c r="M54" s="1" t="s">
        <v>39</v>
      </c>
      <c r="N54">
        <v>1</v>
      </c>
      <c r="O54">
        <v>0</v>
      </c>
    </row>
    <row r="55" spans="1:15">
      <c r="A55" s="9" t="s">
        <v>191</v>
      </c>
      <c r="B55" s="3">
        <v>60</v>
      </c>
      <c r="C55" s="3">
        <v>60</v>
      </c>
      <c r="D55" s="1">
        <v>29</v>
      </c>
      <c r="E55" s="1" t="s">
        <v>14</v>
      </c>
      <c r="F55" s="1" t="s">
        <v>35</v>
      </c>
      <c r="G55" s="1" t="s">
        <v>35</v>
      </c>
      <c r="H55">
        <v>1</v>
      </c>
      <c r="I55">
        <v>2143</v>
      </c>
      <c r="J55" s="1" t="s">
        <v>41</v>
      </c>
      <c r="K55" s="1" t="s">
        <v>37</v>
      </c>
      <c r="L55" s="1" t="s">
        <v>38</v>
      </c>
      <c r="M55" s="1" t="s">
        <v>39</v>
      </c>
      <c r="N55">
        <v>1</v>
      </c>
      <c r="O55">
        <v>0</v>
      </c>
    </row>
    <row r="56" spans="1:15">
      <c r="A56" s="9" t="s">
        <v>191</v>
      </c>
      <c r="B56" s="3">
        <v>57</v>
      </c>
      <c r="C56" s="1" t="s">
        <v>26</v>
      </c>
      <c r="D56" s="1">
        <v>29</v>
      </c>
      <c r="E56" s="1" t="s">
        <v>14</v>
      </c>
      <c r="F56" s="1" t="s">
        <v>35</v>
      </c>
      <c r="G56" s="1" t="s">
        <v>35</v>
      </c>
      <c r="H56">
        <v>4</v>
      </c>
      <c r="I56">
        <v>2143</v>
      </c>
      <c r="J56" s="1" t="s">
        <v>41</v>
      </c>
      <c r="K56" s="1" t="s">
        <v>37</v>
      </c>
      <c r="L56" s="1" t="s">
        <v>38</v>
      </c>
      <c r="M56" s="1" t="s">
        <v>39</v>
      </c>
      <c r="N56">
        <v>1</v>
      </c>
      <c r="O56">
        <v>0</v>
      </c>
    </row>
    <row r="57" spans="1:15">
      <c r="A57" s="9" t="s">
        <v>191</v>
      </c>
      <c r="B57" s="3">
        <v>55</v>
      </c>
      <c r="C57" s="1" t="s">
        <v>26</v>
      </c>
      <c r="D57" s="1">
        <v>29</v>
      </c>
      <c r="E57" s="1" t="s">
        <v>14</v>
      </c>
      <c r="F57" s="1" t="s">
        <v>35</v>
      </c>
      <c r="G57" s="1" t="s">
        <v>35</v>
      </c>
      <c r="H57">
        <v>3</v>
      </c>
      <c r="I57">
        <v>2143</v>
      </c>
      <c r="J57" s="1" t="s">
        <v>41</v>
      </c>
      <c r="K57" s="1" t="s">
        <v>37</v>
      </c>
      <c r="L57" s="1" t="s">
        <v>38</v>
      </c>
      <c r="M57" s="1" t="s">
        <v>39</v>
      </c>
      <c r="N57">
        <v>1</v>
      </c>
      <c r="O57">
        <v>0</v>
      </c>
    </row>
    <row r="58" spans="1:15">
      <c r="A58" s="9" t="s">
        <v>192</v>
      </c>
      <c r="B58" s="1">
        <v>40.5</v>
      </c>
      <c r="C58" s="1">
        <v>50</v>
      </c>
      <c r="D58" s="1">
        <v>29</v>
      </c>
      <c r="E58" s="1" t="s">
        <v>14</v>
      </c>
      <c r="F58" s="1" t="s">
        <v>35</v>
      </c>
      <c r="G58" s="1" t="s">
        <v>35</v>
      </c>
      <c r="H58">
        <v>1</v>
      </c>
      <c r="I58">
        <v>1234</v>
      </c>
      <c r="J58" s="1" t="s">
        <v>27</v>
      </c>
      <c r="K58" s="1" t="s">
        <v>37</v>
      </c>
      <c r="L58" s="1" t="s">
        <v>26</v>
      </c>
      <c r="M58" s="1" t="s">
        <v>39</v>
      </c>
      <c r="N58">
        <v>0</v>
      </c>
      <c r="O58">
        <v>0</v>
      </c>
    </row>
    <row r="59" spans="1:15">
      <c r="A59" s="9" t="s">
        <v>192</v>
      </c>
      <c r="B59" s="1">
        <v>50.5</v>
      </c>
      <c r="C59" s="1">
        <v>60</v>
      </c>
      <c r="D59" s="1">
        <v>29</v>
      </c>
      <c r="E59" s="1" t="s">
        <v>14</v>
      </c>
      <c r="F59" s="1" t="s">
        <v>34</v>
      </c>
      <c r="G59" s="1" t="s">
        <v>35</v>
      </c>
      <c r="H59">
        <v>2</v>
      </c>
      <c r="I59">
        <v>1234</v>
      </c>
      <c r="J59" s="1" t="s">
        <v>27</v>
      </c>
      <c r="K59" s="1" t="s">
        <v>37</v>
      </c>
      <c r="L59" s="1" t="s">
        <v>26</v>
      </c>
      <c r="M59" s="1" t="s">
        <v>39</v>
      </c>
      <c r="N59">
        <v>0</v>
      </c>
      <c r="O59">
        <v>0</v>
      </c>
    </row>
    <row r="60" spans="1:15">
      <c r="A60" s="9" t="s">
        <v>192</v>
      </c>
      <c r="B60" s="1">
        <v>35</v>
      </c>
      <c r="C60" s="1" t="s">
        <v>26</v>
      </c>
      <c r="D60" s="1">
        <v>29</v>
      </c>
      <c r="E60" s="1" t="s">
        <v>14</v>
      </c>
      <c r="F60" s="1" t="s">
        <v>15</v>
      </c>
      <c r="G60" s="1" t="s">
        <v>35</v>
      </c>
      <c r="H60">
        <v>3</v>
      </c>
      <c r="I60">
        <v>1234</v>
      </c>
      <c r="J60" s="1" t="s">
        <v>27</v>
      </c>
      <c r="K60" s="1" t="s">
        <v>37</v>
      </c>
      <c r="L60" s="1" t="s">
        <v>26</v>
      </c>
      <c r="M60" s="1" t="s">
        <v>39</v>
      </c>
      <c r="N60">
        <v>0</v>
      </c>
      <c r="O60">
        <v>0</v>
      </c>
    </row>
    <row r="61" spans="1:15">
      <c r="A61" s="9" t="s">
        <v>192</v>
      </c>
      <c r="B61" s="1">
        <v>35.5</v>
      </c>
      <c r="C61" s="1" t="s">
        <v>26</v>
      </c>
      <c r="D61" s="1">
        <v>29</v>
      </c>
      <c r="E61" s="1" t="s">
        <v>14</v>
      </c>
      <c r="F61" s="1" t="s">
        <v>35</v>
      </c>
      <c r="G61" s="1" t="s">
        <v>35</v>
      </c>
      <c r="H61">
        <v>4</v>
      </c>
      <c r="I61">
        <v>1234</v>
      </c>
      <c r="J61" s="1" t="s">
        <v>27</v>
      </c>
      <c r="K61" s="1" t="s">
        <v>37</v>
      </c>
      <c r="L61" s="1" t="s">
        <v>26</v>
      </c>
      <c r="M61" s="1" t="s">
        <v>39</v>
      </c>
      <c r="N61">
        <v>0</v>
      </c>
      <c r="O61">
        <v>0</v>
      </c>
    </row>
    <row r="62" spans="1:15">
      <c r="A62" s="9" t="s">
        <v>193</v>
      </c>
      <c r="B62" s="3">
        <v>45</v>
      </c>
      <c r="C62" s="3">
        <v>60</v>
      </c>
      <c r="D62" s="1">
        <v>29</v>
      </c>
      <c r="E62" s="1" t="s">
        <v>14</v>
      </c>
      <c r="F62" s="1" t="s">
        <v>15</v>
      </c>
      <c r="G62" s="1" t="s">
        <v>35</v>
      </c>
      <c r="H62">
        <v>1</v>
      </c>
      <c r="I62">
        <v>1243</v>
      </c>
      <c r="J62" s="1" t="s">
        <v>27</v>
      </c>
      <c r="K62" s="1" t="s">
        <v>48</v>
      </c>
      <c r="L62" s="1" t="s">
        <v>65</v>
      </c>
      <c r="M62" s="1" t="s">
        <v>26</v>
      </c>
      <c r="N62">
        <v>1</v>
      </c>
      <c r="O62">
        <v>0</v>
      </c>
    </row>
    <row r="63" spans="1:15">
      <c r="A63" s="9" t="s">
        <v>193</v>
      </c>
      <c r="B63" s="3">
        <v>55</v>
      </c>
      <c r="C63" s="3">
        <v>60</v>
      </c>
      <c r="D63" s="1">
        <v>29</v>
      </c>
      <c r="E63" s="1" t="s">
        <v>14</v>
      </c>
      <c r="F63" s="1" t="s">
        <v>15</v>
      </c>
      <c r="G63" s="1" t="s">
        <v>35</v>
      </c>
      <c r="H63">
        <v>2</v>
      </c>
      <c r="I63">
        <v>1243</v>
      </c>
      <c r="J63" s="1" t="s">
        <v>27</v>
      </c>
      <c r="K63" s="1" t="s">
        <v>48</v>
      </c>
      <c r="L63" s="1" t="s">
        <v>65</v>
      </c>
      <c r="M63" s="1" t="s">
        <v>26</v>
      </c>
      <c r="N63">
        <v>1</v>
      </c>
      <c r="O63">
        <v>0</v>
      </c>
    </row>
    <row r="64" spans="1:15">
      <c r="A64" s="9" t="s">
        <v>193</v>
      </c>
      <c r="B64" s="3">
        <v>50</v>
      </c>
      <c r="C64" s="1" t="s">
        <v>26</v>
      </c>
      <c r="D64" s="1">
        <v>29</v>
      </c>
      <c r="E64" s="1" t="s">
        <v>14</v>
      </c>
      <c r="F64" s="1" t="s">
        <v>35</v>
      </c>
      <c r="G64" s="1" t="s">
        <v>35</v>
      </c>
      <c r="H64">
        <v>4</v>
      </c>
      <c r="I64">
        <v>1243</v>
      </c>
      <c r="J64" s="1" t="s">
        <v>27</v>
      </c>
      <c r="K64" s="1" t="s">
        <v>48</v>
      </c>
      <c r="L64" s="1" t="s">
        <v>65</v>
      </c>
      <c r="M64" s="1" t="s">
        <v>26</v>
      </c>
      <c r="N64">
        <v>1</v>
      </c>
      <c r="O64">
        <v>0</v>
      </c>
    </row>
    <row r="65" spans="1:15">
      <c r="A65" s="9" t="s">
        <v>193</v>
      </c>
      <c r="B65" s="3">
        <v>40</v>
      </c>
      <c r="C65" s="1" t="s">
        <v>26</v>
      </c>
      <c r="D65" s="1">
        <v>29</v>
      </c>
      <c r="E65" s="1" t="s">
        <v>14</v>
      </c>
      <c r="F65" s="1" t="s">
        <v>35</v>
      </c>
      <c r="G65" s="1" t="s">
        <v>35</v>
      </c>
      <c r="H65">
        <v>3</v>
      </c>
      <c r="I65">
        <v>1243</v>
      </c>
      <c r="J65" s="1" t="s">
        <v>27</v>
      </c>
      <c r="K65" s="1" t="s">
        <v>48</v>
      </c>
      <c r="L65" s="1" t="s">
        <v>65</v>
      </c>
      <c r="M65" s="1" t="s">
        <v>26</v>
      </c>
      <c r="N65">
        <v>1</v>
      </c>
      <c r="O65">
        <v>0</v>
      </c>
    </row>
    <row r="66" spans="1:15">
      <c r="A66" s="9" t="s">
        <v>194</v>
      </c>
      <c r="B66" s="1">
        <v>20</v>
      </c>
      <c r="C66" s="1">
        <v>50</v>
      </c>
      <c r="D66" s="1">
        <v>29</v>
      </c>
      <c r="E66" s="1" t="s">
        <v>14</v>
      </c>
      <c r="F66" s="1" t="s">
        <v>15</v>
      </c>
      <c r="G66" s="1" t="s">
        <v>35</v>
      </c>
      <c r="H66">
        <v>1</v>
      </c>
      <c r="I66">
        <v>1243</v>
      </c>
      <c r="J66" s="1" t="s">
        <v>27</v>
      </c>
      <c r="K66" s="1" t="s">
        <v>37</v>
      </c>
      <c r="L66" s="1" t="s">
        <v>67</v>
      </c>
      <c r="M66" s="1" t="s">
        <v>26</v>
      </c>
      <c r="N66">
        <v>0</v>
      </c>
      <c r="O66">
        <v>0</v>
      </c>
    </row>
    <row r="67" spans="1:15">
      <c r="A67" s="9" t="s">
        <v>194</v>
      </c>
      <c r="B67" s="1">
        <v>10</v>
      </c>
      <c r="C67" s="1">
        <v>60</v>
      </c>
      <c r="D67" s="1">
        <v>29</v>
      </c>
      <c r="E67" s="1" t="s">
        <v>14</v>
      </c>
      <c r="F67" s="1" t="s">
        <v>15</v>
      </c>
      <c r="G67" s="1" t="s">
        <v>15</v>
      </c>
      <c r="H67">
        <v>2</v>
      </c>
      <c r="I67">
        <v>1243</v>
      </c>
      <c r="J67" s="1" t="s">
        <v>27</v>
      </c>
      <c r="K67" s="1" t="s">
        <v>37</v>
      </c>
      <c r="L67" s="1" t="s">
        <v>67</v>
      </c>
      <c r="M67" s="1" t="s">
        <v>26</v>
      </c>
      <c r="N67">
        <v>0</v>
      </c>
      <c r="O67">
        <v>0</v>
      </c>
    </row>
    <row r="68" spans="1:15">
      <c r="A68" s="9" t="s">
        <v>194</v>
      </c>
      <c r="B68" s="1">
        <v>5</v>
      </c>
      <c r="C68" s="1" t="s">
        <v>26</v>
      </c>
      <c r="D68" s="1">
        <v>29</v>
      </c>
      <c r="E68" s="1" t="s">
        <v>14</v>
      </c>
      <c r="F68" s="1" t="s">
        <v>35</v>
      </c>
      <c r="G68" s="1" t="s">
        <v>35</v>
      </c>
      <c r="H68">
        <v>4</v>
      </c>
      <c r="I68">
        <v>1243</v>
      </c>
      <c r="J68" s="1" t="s">
        <v>27</v>
      </c>
      <c r="K68" s="1" t="s">
        <v>37</v>
      </c>
      <c r="L68" s="1" t="s">
        <v>67</v>
      </c>
      <c r="M68" s="1" t="s">
        <v>26</v>
      </c>
      <c r="N68">
        <v>0</v>
      </c>
      <c r="O68">
        <v>0</v>
      </c>
    </row>
    <row r="69" spans="1:15">
      <c r="A69" s="9" t="s">
        <v>194</v>
      </c>
      <c r="B69" s="1">
        <v>5</v>
      </c>
      <c r="C69" s="1" t="s">
        <v>26</v>
      </c>
      <c r="D69" s="1">
        <v>29</v>
      </c>
      <c r="E69" s="1" t="s">
        <v>14</v>
      </c>
      <c r="F69" s="1" t="s">
        <v>35</v>
      </c>
      <c r="G69" s="1" t="s">
        <v>35</v>
      </c>
      <c r="H69">
        <v>3</v>
      </c>
      <c r="I69">
        <v>1243</v>
      </c>
      <c r="J69" s="1" t="s">
        <v>27</v>
      </c>
      <c r="K69" s="1" t="s">
        <v>37</v>
      </c>
      <c r="L69" s="1" t="s">
        <v>67</v>
      </c>
      <c r="M69" s="1" t="s">
        <v>26</v>
      </c>
      <c r="N69">
        <v>0</v>
      </c>
      <c r="O69">
        <v>0</v>
      </c>
    </row>
    <row r="70" spans="1:15">
      <c r="A70" s="9" t="s">
        <v>195</v>
      </c>
      <c r="B70" s="1">
        <v>60</v>
      </c>
      <c r="C70" s="1">
        <v>60</v>
      </c>
      <c r="D70" s="1">
        <v>29</v>
      </c>
      <c r="E70" s="1" t="s">
        <v>14</v>
      </c>
      <c r="F70" s="1" t="s">
        <v>35</v>
      </c>
      <c r="G70" s="1" t="s">
        <v>35</v>
      </c>
      <c r="H70">
        <v>1</v>
      </c>
      <c r="I70">
        <v>1234</v>
      </c>
      <c r="J70" s="1" t="s">
        <v>27</v>
      </c>
      <c r="K70" s="1" t="s">
        <v>48</v>
      </c>
      <c r="L70" s="1" t="s">
        <v>67</v>
      </c>
      <c r="M70" s="1" t="s">
        <v>26</v>
      </c>
      <c r="N70">
        <v>1</v>
      </c>
      <c r="O70">
        <v>0</v>
      </c>
    </row>
    <row r="71" spans="1:15">
      <c r="A71" s="9" t="s">
        <v>195</v>
      </c>
      <c r="B71" s="1">
        <v>60</v>
      </c>
      <c r="C71" s="1">
        <v>60</v>
      </c>
      <c r="D71" s="1">
        <v>29</v>
      </c>
      <c r="E71" s="1" t="s">
        <v>14</v>
      </c>
      <c r="F71" s="1" t="s">
        <v>35</v>
      </c>
      <c r="G71" s="1" t="s">
        <v>35</v>
      </c>
      <c r="H71">
        <v>2</v>
      </c>
      <c r="I71">
        <v>1234</v>
      </c>
      <c r="J71" s="1" t="s">
        <v>27</v>
      </c>
      <c r="K71" s="1" t="s">
        <v>48</v>
      </c>
      <c r="L71" s="1" t="s">
        <v>67</v>
      </c>
      <c r="M71" s="1" t="s">
        <v>26</v>
      </c>
      <c r="N71">
        <v>1</v>
      </c>
      <c r="O71">
        <v>0</v>
      </c>
    </row>
    <row r="72" spans="1:15">
      <c r="A72" s="9" t="s">
        <v>195</v>
      </c>
      <c r="B72" s="1">
        <v>2</v>
      </c>
      <c r="C72" s="1" t="s">
        <v>26</v>
      </c>
      <c r="D72" s="1">
        <v>29</v>
      </c>
      <c r="E72" s="1" t="s">
        <v>14</v>
      </c>
      <c r="F72" s="1" t="s">
        <v>15</v>
      </c>
      <c r="G72" s="1" t="s">
        <v>35</v>
      </c>
      <c r="H72">
        <v>3</v>
      </c>
      <c r="I72">
        <v>1234</v>
      </c>
      <c r="J72" s="1" t="s">
        <v>27</v>
      </c>
      <c r="K72" s="1" t="s">
        <v>48</v>
      </c>
      <c r="L72" s="1" t="s">
        <v>67</v>
      </c>
      <c r="M72" s="1" t="s">
        <v>26</v>
      </c>
      <c r="N72">
        <v>1</v>
      </c>
      <c r="O72">
        <v>0</v>
      </c>
    </row>
    <row r="73" spans="1:15">
      <c r="A73" s="9" t="s">
        <v>195</v>
      </c>
      <c r="B73" s="1">
        <v>4</v>
      </c>
      <c r="C73" s="1" t="s">
        <v>26</v>
      </c>
      <c r="D73" s="1">
        <v>29</v>
      </c>
      <c r="E73" s="1" t="s">
        <v>14</v>
      </c>
      <c r="F73" s="1" t="s">
        <v>15</v>
      </c>
      <c r="G73" s="1" t="s">
        <v>35</v>
      </c>
      <c r="H73">
        <v>4</v>
      </c>
      <c r="I73">
        <v>1234</v>
      </c>
      <c r="J73" s="1" t="s">
        <v>27</v>
      </c>
      <c r="K73" s="1" t="s">
        <v>48</v>
      </c>
      <c r="L73" s="1" t="s">
        <v>67</v>
      </c>
      <c r="M73" s="1" t="s">
        <v>26</v>
      </c>
      <c r="N73">
        <v>1</v>
      </c>
      <c r="O73">
        <v>0</v>
      </c>
    </row>
    <row r="74" spans="1:15">
      <c r="A74" s="9" t="s">
        <v>196</v>
      </c>
      <c r="B74" s="1">
        <v>15</v>
      </c>
      <c r="C74" s="1">
        <v>50</v>
      </c>
      <c r="D74" s="1">
        <v>29</v>
      </c>
      <c r="E74" s="1" t="s">
        <v>14</v>
      </c>
      <c r="F74" s="1" t="s">
        <v>35</v>
      </c>
      <c r="G74" s="1" t="s">
        <v>35</v>
      </c>
      <c r="H74">
        <v>1</v>
      </c>
      <c r="I74">
        <v>1243</v>
      </c>
      <c r="J74" s="1" t="s">
        <v>41</v>
      </c>
      <c r="K74" s="1" t="s">
        <v>42</v>
      </c>
      <c r="L74" s="1" t="s">
        <v>26</v>
      </c>
      <c r="M74" s="1" t="s">
        <v>26</v>
      </c>
      <c r="N74">
        <v>0</v>
      </c>
      <c r="O74">
        <v>0</v>
      </c>
    </row>
    <row r="75" spans="1:15">
      <c r="A75" s="9" t="s">
        <v>196</v>
      </c>
      <c r="B75" s="4">
        <v>15</v>
      </c>
      <c r="C75" s="4">
        <v>50</v>
      </c>
      <c r="D75" s="1">
        <v>29</v>
      </c>
      <c r="E75" s="1" t="s">
        <v>14</v>
      </c>
      <c r="F75" s="1" t="s">
        <v>35</v>
      </c>
      <c r="G75" s="1" t="s">
        <v>35</v>
      </c>
      <c r="H75">
        <v>2</v>
      </c>
      <c r="I75">
        <v>1243</v>
      </c>
      <c r="J75" s="1" t="s">
        <v>41</v>
      </c>
      <c r="K75" s="1" t="s">
        <v>42</v>
      </c>
      <c r="L75" s="1" t="s">
        <v>26</v>
      </c>
      <c r="M75" s="1" t="s">
        <v>26</v>
      </c>
      <c r="N75">
        <v>0</v>
      </c>
      <c r="O75">
        <v>0</v>
      </c>
    </row>
    <row r="76" spans="1:15">
      <c r="A76" s="9" t="s">
        <v>196</v>
      </c>
      <c r="B76" s="4">
        <v>10</v>
      </c>
      <c r="C76" s="1" t="s">
        <v>26</v>
      </c>
      <c r="D76" s="1">
        <v>29</v>
      </c>
      <c r="E76" s="1" t="s">
        <v>14</v>
      </c>
      <c r="F76" s="1" t="s">
        <v>35</v>
      </c>
      <c r="G76" s="1" t="s">
        <v>35</v>
      </c>
      <c r="H76">
        <v>4</v>
      </c>
      <c r="I76">
        <v>1243</v>
      </c>
      <c r="J76" s="1" t="s">
        <v>41</v>
      </c>
      <c r="K76" s="1" t="s">
        <v>42</v>
      </c>
      <c r="L76" s="1" t="s">
        <v>26</v>
      </c>
      <c r="M76" s="1" t="s">
        <v>26</v>
      </c>
      <c r="N76">
        <v>0</v>
      </c>
      <c r="O76">
        <v>0</v>
      </c>
    </row>
    <row r="77" spans="1:15">
      <c r="A77" s="9" t="s">
        <v>196</v>
      </c>
      <c r="B77" s="4">
        <v>10</v>
      </c>
      <c r="C77" s="1" t="s">
        <v>26</v>
      </c>
      <c r="D77" s="1">
        <v>29</v>
      </c>
      <c r="E77" s="1" t="s">
        <v>14</v>
      </c>
      <c r="F77" s="1" t="s">
        <v>35</v>
      </c>
      <c r="G77" s="1" t="s">
        <v>35</v>
      </c>
      <c r="H77">
        <v>3</v>
      </c>
      <c r="I77">
        <v>1243</v>
      </c>
      <c r="J77" s="1" t="s">
        <v>41</v>
      </c>
      <c r="K77" s="1" t="s">
        <v>42</v>
      </c>
      <c r="L77" s="1" t="s">
        <v>26</v>
      </c>
      <c r="M77" s="1" t="s">
        <v>26</v>
      </c>
      <c r="N77">
        <v>0</v>
      </c>
      <c r="O77">
        <v>0</v>
      </c>
    </row>
    <row r="78" spans="1:15">
      <c r="A78" s="9" t="s">
        <v>197</v>
      </c>
      <c r="B78" s="3">
        <v>25</v>
      </c>
      <c r="C78" s="1">
        <v>60</v>
      </c>
      <c r="D78" s="1">
        <v>29</v>
      </c>
      <c r="E78" s="1" t="s">
        <v>14</v>
      </c>
      <c r="F78" s="1" t="s">
        <v>35</v>
      </c>
      <c r="G78" s="1" t="s">
        <v>35</v>
      </c>
      <c r="H78">
        <v>1</v>
      </c>
      <c r="I78">
        <v>1234</v>
      </c>
      <c r="J78" s="1" t="s">
        <v>27</v>
      </c>
      <c r="K78" s="1" t="s">
        <v>48</v>
      </c>
      <c r="L78" s="1" t="s">
        <v>29</v>
      </c>
      <c r="M78" s="1" t="s">
        <v>26</v>
      </c>
      <c r="N78">
        <v>1</v>
      </c>
      <c r="O78">
        <v>0</v>
      </c>
    </row>
    <row r="79" spans="1:15">
      <c r="A79" s="9" t="s">
        <v>197</v>
      </c>
      <c r="B79" s="3">
        <v>30</v>
      </c>
      <c r="C79" s="3">
        <v>60</v>
      </c>
      <c r="D79" s="1">
        <v>29</v>
      </c>
      <c r="E79" s="1" t="s">
        <v>14</v>
      </c>
      <c r="F79" s="1" t="s">
        <v>34</v>
      </c>
      <c r="G79" s="1" t="s">
        <v>35</v>
      </c>
      <c r="H79">
        <v>2</v>
      </c>
      <c r="I79">
        <v>1234</v>
      </c>
      <c r="J79" s="1" t="s">
        <v>27</v>
      </c>
      <c r="K79" s="1" t="s">
        <v>48</v>
      </c>
      <c r="L79" s="1" t="s">
        <v>29</v>
      </c>
      <c r="M79" s="1" t="s">
        <v>26</v>
      </c>
      <c r="N79">
        <v>1</v>
      </c>
      <c r="O79">
        <v>0</v>
      </c>
    </row>
    <row r="80" spans="1:15">
      <c r="A80" s="9" t="s">
        <v>197</v>
      </c>
      <c r="B80" s="3">
        <v>20</v>
      </c>
      <c r="C80" s="1" t="s">
        <v>26</v>
      </c>
      <c r="D80" s="1">
        <v>29</v>
      </c>
      <c r="E80" s="1" t="s">
        <v>14</v>
      </c>
      <c r="F80" s="1" t="s">
        <v>35</v>
      </c>
      <c r="G80" s="1" t="s">
        <v>35</v>
      </c>
      <c r="H80">
        <v>3</v>
      </c>
      <c r="I80">
        <v>1234</v>
      </c>
      <c r="J80" s="1" t="s">
        <v>27</v>
      </c>
      <c r="K80" s="1" t="s">
        <v>48</v>
      </c>
      <c r="L80" s="1" t="s">
        <v>29</v>
      </c>
      <c r="M80" s="1" t="s">
        <v>26</v>
      </c>
      <c r="N80">
        <v>1</v>
      </c>
      <c r="O80">
        <v>0</v>
      </c>
    </row>
    <row r="81" spans="1:15">
      <c r="A81" s="9" t="s">
        <v>197</v>
      </c>
      <c r="B81" s="3">
        <v>35</v>
      </c>
      <c r="C81" s="1" t="s">
        <v>26</v>
      </c>
      <c r="D81" s="1">
        <v>29</v>
      </c>
      <c r="E81" s="1" t="s">
        <v>14</v>
      </c>
      <c r="F81" s="1" t="s">
        <v>34</v>
      </c>
      <c r="G81" s="1" t="s">
        <v>35</v>
      </c>
      <c r="H81">
        <v>4</v>
      </c>
      <c r="I81">
        <v>1234</v>
      </c>
      <c r="J81" s="1" t="s">
        <v>27</v>
      </c>
      <c r="K81" s="1" t="s">
        <v>48</v>
      </c>
      <c r="L81" s="1" t="s">
        <v>29</v>
      </c>
      <c r="M81" s="1" t="s">
        <v>26</v>
      </c>
      <c r="N81">
        <v>1</v>
      </c>
      <c r="O81">
        <v>0</v>
      </c>
    </row>
    <row r="82" spans="1:15">
      <c r="A82" s="9" t="s">
        <v>198</v>
      </c>
      <c r="B82" s="1">
        <v>58.88</v>
      </c>
      <c r="C82" s="1">
        <v>60</v>
      </c>
      <c r="D82" s="1">
        <v>29</v>
      </c>
      <c r="E82" s="1" t="s">
        <v>14</v>
      </c>
      <c r="F82" s="1" t="s">
        <v>34</v>
      </c>
      <c r="G82" s="1" t="s">
        <v>35</v>
      </c>
      <c r="H82">
        <v>2</v>
      </c>
      <c r="I82">
        <v>2143</v>
      </c>
      <c r="J82" s="1" t="s">
        <v>27</v>
      </c>
      <c r="K82" s="1" t="s">
        <v>48</v>
      </c>
      <c r="L82" s="1" t="s">
        <v>29</v>
      </c>
      <c r="M82" s="1" t="s">
        <v>26</v>
      </c>
      <c r="N82">
        <v>0</v>
      </c>
      <c r="O82">
        <v>0</v>
      </c>
    </row>
    <row r="83" spans="1:15">
      <c r="A83" s="9" t="s">
        <v>198</v>
      </c>
      <c r="B83" s="1">
        <v>50</v>
      </c>
      <c r="C83" s="1">
        <v>50</v>
      </c>
      <c r="D83" s="1">
        <v>29</v>
      </c>
      <c r="E83" s="1" t="s">
        <v>14</v>
      </c>
      <c r="F83" s="1" t="s">
        <v>35</v>
      </c>
      <c r="G83" s="1" t="s">
        <v>35</v>
      </c>
      <c r="H83">
        <v>1</v>
      </c>
      <c r="I83">
        <v>2143</v>
      </c>
      <c r="J83" s="1" t="s">
        <v>27</v>
      </c>
      <c r="K83" s="1" t="s">
        <v>48</v>
      </c>
      <c r="L83" s="1" t="s">
        <v>29</v>
      </c>
      <c r="M83" s="1" t="s">
        <v>26</v>
      </c>
      <c r="N83">
        <v>0</v>
      </c>
      <c r="O83">
        <v>0</v>
      </c>
    </row>
    <row r="84" spans="1:15">
      <c r="A84" s="9" t="s">
        <v>198</v>
      </c>
      <c r="B84" s="1">
        <v>0.01</v>
      </c>
      <c r="C84" s="1" t="s">
        <v>26</v>
      </c>
      <c r="D84" s="1">
        <v>29</v>
      </c>
      <c r="E84" s="1" t="s">
        <v>14</v>
      </c>
      <c r="F84" s="1" t="s">
        <v>35</v>
      </c>
      <c r="G84" s="1" t="s">
        <v>35</v>
      </c>
      <c r="H84">
        <v>4</v>
      </c>
      <c r="I84">
        <v>2143</v>
      </c>
      <c r="J84" s="1" t="s">
        <v>27</v>
      </c>
      <c r="K84" s="1" t="s">
        <v>48</v>
      </c>
      <c r="L84" s="1" t="s">
        <v>29</v>
      </c>
      <c r="M84" s="1" t="s">
        <v>26</v>
      </c>
      <c r="N84">
        <v>0</v>
      </c>
      <c r="O84">
        <v>0</v>
      </c>
    </row>
    <row r="85" spans="1:15">
      <c r="A85" s="9" t="s">
        <v>198</v>
      </c>
      <c r="B85" s="1">
        <v>0.01</v>
      </c>
      <c r="C85" s="1" t="s">
        <v>26</v>
      </c>
      <c r="D85" s="1">
        <v>29</v>
      </c>
      <c r="E85" s="1" t="s">
        <v>14</v>
      </c>
      <c r="F85" s="1" t="s">
        <v>35</v>
      </c>
      <c r="G85" s="1" t="s">
        <v>35</v>
      </c>
      <c r="H85">
        <v>3</v>
      </c>
      <c r="I85">
        <v>2143</v>
      </c>
      <c r="J85" s="1" t="s">
        <v>27</v>
      </c>
      <c r="K85" s="1" t="s">
        <v>48</v>
      </c>
      <c r="L85" s="1" t="s">
        <v>29</v>
      </c>
      <c r="M85" s="1" t="s">
        <v>26</v>
      </c>
      <c r="N85">
        <v>0</v>
      </c>
      <c r="O85">
        <v>0</v>
      </c>
    </row>
    <row r="86" spans="1:15">
      <c r="A86" s="9" t="s">
        <v>199</v>
      </c>
      <c r="B86" s="1">
        <v>59</v>
      </c>
      <c r="C86" s="1">
        <v>60</v>
      </c>
      <c r="D86" s="1">
        <v>29</v>
      </c>
      <c r="E86" s="1" t="s">
        <v>14</v>
      </c>
      <c r="F86" s="1" t="s">
        <v>35</v>
      </c>
      <c r="G86" s="1" t="s">
        <v>35</v>
      </c>
      <c r="H86">
        <v>2</v>
      </c>
      <c r="I86">
        <v>2134</v>
      </c>
      <c r="J86" s="1" t="s">
        <v>41</v>
      </c>
      <c r="K86" s="1" t="s">
        <v>73</v>
      </c>
      <c r="L86" s="1" t="s">
        <v>29</v>
      </c>
      <c r="M86" s="1" t="s">
        <v>26</v>
      </c>
      <c r="N86">
        <v>1</v>
      </c>
      <c r="O86">
        <v>0</v>
      </c>
    </row>
    <row r="87" spans="1:15">
      <c r="A87" s="9" t="s">
        <v>199</v>
      </c>
      <c r="B87" s="1">
        <v>49</v>
      </c>
      <c r="C87" s="1">
        <v>60</v>
      </c>
      <c r="D87" s="1">
        <v>29</v>
      </c>
      <c r="E87" s="1" t="s">
        <v>14</v>
      </c>
      <c r="F87" s="1" t="s">
        <v>35</v>
      </c>
      <c r="G87" s="1" t="s">
        <v>35</v>
      </c>
      <c r="H87">
        <v>1</v>
      </c>
      <c r="I87">
        <v>2134</v>
      </c>
      <c r="J87" s="1" t="s">
        <v>41</v>
      </c>
      <c r="K87" s="1" t="s">
        <v>73</v>
      </c>
      <c r="L87" s="1" t="s">
        <v>29</v>
      </c>
      <c r="M87" s="1" t="s">
        <v>26</v>
      </c>
      <c r="N87">
        <v>1</v>
      </c>
      <c r="O87">
        <v>0</v>
      </c>
    </row>
    <row r="88" spans="1:15">
      <c r="A88" s="9" t="s">
        <v>199</v>
      </c>
      <c r="B88" s="1">
        <v>44</v>
      </c>
      <c r="C88" s="1" t="s">
        <v>26</v>
      </c>
      <c r="D88" s="1">
        <v>29</v>
      </c>
      <c r="E88" s="1" t="s">
        <v>14</v>
      </c>
      <c r="F88" s="1" t="s">
        <v>35</v>
      </c>
      <c r="G88" s="1" t="s">
        <v>35</v>
      </c>
      <c r="H88">
        <v>3</v>
      </c>
      <c r="I88">
        <v>2134</v>
      </c>
      <c r="J88" s="1" t="s">
        <v>41</v>
      </c>
      <c r="K88" s="1" t="s">
        <v>73</v>
      </c>
      <c r="L88" s="1" t="s">
        <v>29</v>
      </c>
      <c r="M88" s="1" t="s">
        <v>26</v>
      </c>
      <c r="N88">
        <v>1</v>
      </c>
      <c r="O88">
        <v>0</v>
      </c>
    </row>
    <row r="89" spans="1:15">
      <c r="A89" s="9" t="s">
        <v>199</v>
      </c>
      <c r="B89" s="1">
        <v>54</v>
      </c>
      <c r="C89" s="1" t="s">
        <v>26</v>
      </c>
      <c r="D89" s="1">
        <v>29</v>
      </c>
      <c r="E89" s="1" t="s">
        <v>14</v>
      </c>
      <c r="F89" s="1" t="s">
        <v>35</v>
      </c>
      <c r="G89" s="1" t="s">
        <v>35</v>
      </c>
      <c r="H89">
        <v>4</v>
      </c>
      <c r="I89">
        <v>2134</v>
      </c>
      <c r="J89" s="1" t="s">
        <v>41</v>
      </c>
      <c r="K89" s="1" t="s">
        <v>73</v>
      </c>
      <c r="L89" s="1" t="s">
        <v>29</v>
      </c>
      <c r="M89" s="1" t="s">
        <v>26</v>
      </c>
      <c r="N89">
        <v>1</v>
      </c>
      <c r="O89">
        <v>0</v>
      </c>
    </row>
    <row r="90" spans="1:15">
      <c r="A90" s="9" t="s">
        <v>200</v>
      </c>
      <c r="B90" s="1">
        <v>59.99</v>
      </c>
      <c r="C90" s="1">
        <v>60</v>
      </c>
      <c r="D90" s="1" t="s">
        <v>74</v>
      </c>
      <c r="E90" s="1" t="s">
        <v>14</v>
      </c>
      <c r="F90" s="1" t="s">
        <v>35</v>
      </c>
      <c r="G90" s="1" t="s">
        <v>35</v>
      </c>
      <c r="H90">
        <v>1</v>
      </c>
      <c r="I90">
        <v>1243</v>
      </c>
      <c r="J90" s="1" t="s">
        <v>27</v>
      </c>
      <c r="K90" s="1" t="s">
        <v>50</v>
      </c>
      <c r="L90" s="1" t="s">
        <v>29</v>
      </c>
      <c r="M90" s="1" t="s">
        <v>26</v>
      </c>
      <c r="N90">
        <v>1</v>
      </c>
      <c r="O90">
        <v>0</v>
      </c>
    </row>
    <row r="91" spans="1:15">
      <c r="A91" s="9" t="s">
        <v>200</v>
      </c>
      <c r="B91" s="1">
        <v>59.99</v>
      </c>
      <c r="C91" s="1">
        <v>60</v>
      </c>
      <c r="D91" s="1" t="s">
        <v>74</v>
      </c>
      <c r="E91" s="1" t="s">
        <v>14</v>
      </c>
      <c r="F91" s="1" t="s">
        <v>35</v>
      </c>
      <c r="G91" s="1" t="s">
        <v>35</v>
      </c>
      <c r="H91">
        <v>2</v>
      </c>
      <c r="I91">
        <v>1243</v>
      </c>
      <c r="J91" s="1" t="s">
        <v>27</v>
      </c>
      <c r="K91" s="1" t="s">
        <v>50</v>
      </c>
      <c r="L91" s="1" t="s">
        <v>29</v>
      </c>
      <c r="M91" s="1" t="s">
        <v>26</v>
      </c>
      <c r="N91">
        <v>1</v>
      </c>
      <c r="O91">
        <v>0</v>
      </c>
    </row>
    <row r="92" spans="1:15">
      <c r="A92" s="9" t="s">
        <v>200</v>
      </c>
      <c r="B92" s="1">
        <v>59.99</v>
      </c>
      <c r="C92" s="1" t="s">
        <v>26</v>
      </c>
      <c r="D92" s="1" t="s">
        <v>74</v>
      </c>
      <c r="E92" s="1" t="s">
        <v>14</v>
      </c>
      <c r="F92" s="1" t="s">
        <v>35</v>
      </c>
      <c r="G92" s="1" t="s">
        <v>35</v>
      </c>
      <c r="H92">
        <v>4</v>
      </c>
      <c r="I92">
        <v>1243</v>
      </c>
      <c r="J92" s="1" t="s">
        <v>27</v>
      </c>
      <c r="K92" s="1" t="s">
        <v>50</v>
      </c>
      <c r="L92" s="1" t="s">
        <v>29</v>
      </c>
      <c r="M92" s="1" t="s">
        <v>26</v>
      </c>
      <c r="N92">
        <v>1</v>
      </c>
      <c r="O92">
        <v>0</v>
      </c>
    </row>
    <row r="93" spans="1:15">
      <c r="A93" s="9" t="s">
        <v>200</v>
      </c>
      <c r="B93" s="1">
        <v>59.99</v>
      </c>
      <c r="C93" s="1" t="s">
        <v>26</v>
      </c>
      <c r="D93" s="1">
        <v>29</v>
      </c>
      <c r="E93" s="1" t="s">
        <v>14</v>
      </c>
      <c r="F93" s="1" t="s">
        <v>35</v>
      </c>
      <c r="G93" s="1" t="s">
        <v>35</v>
      </c>
      <c r="H93">
        <v>3</v>
      </c>
      <c r="I93">
        <v>1243</v>
      </c>
      <c r="J93" s="1" t="s">
        <v>27</v>
      </c>
      <c r="K93" s="1" t="s">
        <v>50</v>
      </c>
      <c r="L93" s="1" t="s">
        <v>29</v>
      </c>
      <c r="M93" s="1" t="s">
        <v>26</v>
      </c>
      <c r="N93">
        <v>1</v>
      </c>
      <c r="O93">
        <v>0</v>
      </c>
    </row>
    <row r="94" spans="1:15">
      <c r="A94" s="9" t="s">
        <v>201</v>
      </c>
      <c r="B94" s="1">
        <v>59.99</v>
      </c>
      <c r="C94" s="1">
        <v>60</v>
      </c>
      <c r="D94" s="1">
        <v>29</v>
      </c>
      <c r="E94" s="1" t="s">
        <v>14</v>
      </c>
      <c r="F94" s="1" t="s">
        <v>34</v>
      </c>
      <c r="G94" s="1" t="s">
        <v>34</v>
      </c>
      <c r="H94">
        <v>2</v>
      </c>
      <c r="I94">
        <v>2143</v>
      </c>
      <c r="J94" s="1" t="s">
        <v>27</v>
      </c>
      <c r="K94" s="1" t="s">
        <v>50</v>
      </c>
      <c r="L94" s="1" t="s">
        <v>26</v>
      </c>
      <c r="M94" s="1" t="s">
        <v>26</v>
      </c>
      <c r="N94">
        <v>1</v>
      </c>
      <c r="O94">
        <v>0</v>
      </c>
    </row>
    <row r="95" spans="1:15">
      <c r="A95" s="9" t="s">
        <v>201</v>
      </c>
      <c r="B95" s="1">
        <v>59.99</v>
      </c>
      <c r="C95" s="1">
        <v>60</v>
      </c>
      <c r="D95" s="1">
        <v>29</v>
      </c>
      <c r="E95" s="1" t="s">
        <v>14</v>
      </c>
      <c r="F95" s="1" t="s">
        <v>34</v>
      </c>
      <c r="G95" s="1" t="s">
        <v>34</v>
      </c>
      <c r="H95">
        <v>1</v>
      </c>
      <c r="I95">
        <v>2143</v>
      </c>
      <c r="J95" s="1" t="s">
        <v>27</v>
      </c>
      <c r="K95" s="1" t="s">
        <v>50</v>
      </c>
      <c r="L95" s="1" t="s">
        <v>26</v>
      </c>
      <c r="M95" s="1" t="s">
        <v>26</v>
      </c>
      <c r="N95">
        <v>1</v>
      </c>
      <c r="O95">
        <v>0</v>
      </c>
    </row>
    <row r="96" spans="1:15">
      <c r="A96" s="9" t="s">
        <v>201</v>
      </c>
      <c r="B96" s="1">
        <v>59.99</v>
      </c>
      <c r="C96" s="1" t="s">
        <v>26</v>
      </c>
      <c r="D96" s="1">
        <v>29</v>
      </c>
      <c r="E96" s="1" t="s">
        <v>14</v>
      </c>
      <c r="F96" s="1" t="s">
        <v>34</v>
      </c>
      <c r="G96" s="1" t="s">
        <v>34</v>
      </c>
      <c r="H96">
        <v>4</v>
      </c>
      <c r="I96">
        <v>2143</v>
      </c>
      <c r="J96" s="1" t="s">
        <v>27</v>
      </c>
      <c r="K96" s="1" t="s">
        <v>50</v>
      </c>
      <c r="L96" s="1" t="s">
        <v>26</v>
      </c>
      <c r="M96" s="1" t="s">
        <v>26</v>
      </c>
      <c r="N96">
        <v>1</v>
      </c>
      <c r="O96">
        <v>0</v>
      </c>
    </row>
    <row r="97" spans="1:15">
      <c r="A97" s="9" t="s">
        <v>201</v>
      </c>
      <c r="B97" s="1">
        <v>59.99</v>
      </c>
      <c r="C97" s="1" t="s">
        <v>26</v>
      </c>
      <c r="D97" s="1">
        <v>29</v>
      </c>
      <c r="E97" s="1" t="s">
        <v>14</v>
      </c>
      <c r="F97" s="1" t="s">
        <v>34</v>
      </c>
      <c r="G97" s="1" t="s">
        <v>34</v>
      </c>
      <c r="H97">
        <v>3</v>
      </c>
      <c r="I97">
        <v>2143</v>
      </c>
      <c r="J97" s="1" t="s">
        <v>27</v>
      </c>
      <c r="K97" s="1" t="s">
        <v>50</v>
      </c>
      <c r="L97" s="1" t="s">
        <v>26</v>
      </c>
      <c r="M97" s="1" t="s">
        <v>26</v>
      </c>
      <c r="N97">
        <v>1</v>
      </c>
      <c r="O97">
        <v>0</v>
      </c>
    </row>
    <row r="98" spans="1:15">
      <c r="A98" s="9" t="s">
        <v>202</v>
      </c>
      <c r="B98" s="1">
        <v>43.75</v>
      </c>
      <c r="C98" s="1">
        <v>60</v>
      </c>
      <c r="D98" s="1" t="s">
        <v>77</v>
      </c>
      <c r="E98" s="1" t="s">
        <v>14</v>
      </c>
      <c r="F98" s="1" t="s">
        <v>34</v>
      </c>
      <c r="G98" s="1" t="s">
        <v>35</v>
      </c>
      <c r="H98">
        <v>2</v>
      </c>
      <c r="I98">
        <v>2143</v>
      </c>
      <c r="J98" s="1" t="s">
        <v>41</v>
      </c>
      <c r="K98" s="1" t="s">
        <v>52</v>
      </c>
      <c r="L98" s="1" t="s">
        <v>29</v>
      </c>
      <c r="M98" s="1" t="s">
        <v>39</v>
      </c>
      <c r="N98">
        <v>0</v>
      </c>
      <c r="O98">
        <v>0</v>
      </c>
    </row>
    <row r="99" spans="1:15">
      <c r="A99" s="9" t="s">
        <v>202</v>
      </c>
      <c r="B99" s="1">
        <v>35</v>
      </c>
      <c r="C99" s="1">
        <v>50</v>
      </c>
      <c r="D99" s="1" t="s">
        <v>77</v>
      </c>
      <c r="E99" s="1" t="s">
        <v>14</v>
      </c>
      <c r="F99" s="1" t="s">
        <v>34</v>
      </c>
      <c r="G99" s="1" t="s">
        <v>35</v>
      </c>
      <c r="H99">
        <v>1</v>
      </c>
      <c r="I99">
        <v>2143</v>
      </c>
      <c r="J99" s="1" t="s">
        <v>41</v>
      </c>
      <c r="K99" s="1" t="s">
        <v>52</v>
      </c>
      <c r="L99" s="1" t="s">
        <v>29</v>
      </c>
      <c r="M99" s="1" t="s">
        <v>39</v>
      </c>
      <c r="N99">
        <v>0</v>
      </c>
      <c r="O99">
        <v>0</v>
      </c>
    </row>
    <row r="100" spans="1:15">
      <c r="A100" s="9" t="s">
        <v>202</v>
      </c>
      <c r="B100" s="1">
        <v>19.989999999999998</v>
      </c>
      <c r="C100" s="1" t="s">
        <v>26</v>
      </c>
      <c r="D100" s="1" t="s">
        <v>77</v>
      </c>
      <c r="E100" s="1" t="s">
        <v>14</v>
      </c>
      <c r="F100" s="1" t="s">
        <v>34</v>
      </c>
      <c r="G100" s="1" t="s">
        <v>34</v>
      </c>
      <c r="H100">
        <v>4</v>
      </c>
      <c r="I100">
        <v>2143</v>
      </c>
      <c r="J100" s="1" t="s">
        <v>41</v>
      </c>
      <c r="K100" s="1" t="s">
        <v>52</v>
      </c>
      <c r="L100" s="1" t="s">
        <v>29</v>
      </c>
      <c r="M100" s="1" t="s">
        <v>39</v>
      </c>
      <c r="N100">
        <v>0</v>
      </c>
      <c r="O100">
        <v>0</v>
      </c>
    </row>
    <row r="101" spans="1:15">
      <c r="A101" s="9" t="s">
        <v>202</v>
      </c>
      <c r="B101" s="1">
        <v>26.99</v>
      </c>
      <c r="C101" s="1" t="s">
        <v>26</v>
      </c>
      <c r="D101" s="1" t="s">
        <v>77</v>
      </c>
      <c r="E101" s="1" t="s">
        <v>14</v>
      </c>
      <c r="F101" s="1" t="s">
        <v>34</v>
      </c>
      <c r="G101" s="1" t="s">
        <v>34</v>
      </c>
      <c r="H101">
        <v>3</v>
      </c>
      <c r="I101">
        <v>2143</v>
      </c>
      <c r="J101" s="1" t="s">
        <v>41</v>
      </c>
      <c r="K101" s="1" t="s">
        <v>52</v>
      </c>
      <c r="L101" s="1" t="s">
        <v>29</v>
      </c>
      <c r="M101" s="1" t="s">
        <v>39</v>
      </c>
      <c r="N101">
        <v>0</v>
      </c>
      <c r="O101">
        <v>0</v>
      </c>
    </row>
    <row r="102" spans="1:15">
      <c r="A102" s="9" t="s">
        <v>203</v>
      </c>
      <c r="B102" s="4">
        <v>23</v>
      </c>
      <c r="C102" s="4">
        <v>60</v>
      </c>
      <c r="D102" s="1">
        <v>29</v>
      </c>
      <c r="E102" s="1" t="s">
        <v>14</v>
      </c>
      <c r="F102" s="1" t="s">
        <v>35</v>
      </c>
      <c r="G102" s="1" t="s">
        <v>35</v>
      </c>
      <c r="H102">
        <v>1</v>
      </c>
      <c r="I102">
        <v>1243</v>
      </c>
      <c r="J102" s="1" t="s">
        <v>41</v>
      </c>
      <c r="K102" s="1" t="s">
        <v>56</v>
      </c>
      <c r="L102" s="1" t="s">
        <v>29</v>
      </c>
      <c r="M102" s="1" t="s">
        <v>26</v>
      </c>
      <c r="N102">
        <v>1</v>
      </c>
      <c r="O102">
        <v>0</v>
      </c>
    </row>
    <row r="103" spans="1:15">
      <c r="A103" s="9" t="s">
        <v>203</v>
      </c>
      <c r="B103" s="4">
        <v>45</v>
      </c>
      <c r="C103" s="4">
        <v>60</v>
      </c>
      <c r="D103" s="1">
        <v>29</v>
      </c>
      <c r="E103" s="1" t="s">
        <v>14</v>
      </c>
      <c r="F103" s="1" t="s">
        <v>34</v>
      </c>
      <c r="G103" s="1" t="s">
        <v>35</v>
      </c>
      <c r="H103">
        <v>2</v>
      </c>
      <c r="I103">
        <v>1243</v>
      </c>
      <c r="J103" s="1" t="s">
        <v>41</v>
      </c>
      <c r="K103" s="1" t="s">
        <v>56</v>
      </c>
      <c r="L103" s="1" t="s">
        <v>29</v>
      </c>
      <c r="M103" s="1" t="s">
        <v>26</v>
      </c>
      <c r="N103">
        <v>1</v>
      </c>
      <c r="O103">
        <v>0</v>
      </c>
    </row>
    <row r="104" spans="1:15">
      <c r="A104" s="9" t="s">
        <v>203</v>
      </c>
      <c r="B104" s="1">
        <v>55</v>
      </c>
      <c r="C104" s="1" t="s">
        <v>26</v>
      </c>
      <c r="D104" s="1">
        <v>29</v>
      </c>
      <c r="E104" s="1" t="s">
        <v>14</v>
      </c>
      <c r="F104" s="1" t="s">
        <v>35</v>
      </c>
      <c r="G104" s="1" t="s">
        <v>35</v>
      </c>
      <c r="H104">
        <v>4</v>
      </c>
      <c r="I104">
        <v>1243</v>
      </c>
      <c r="J104" s="1" t="s">
        <v>41</v>
      </c>
      <c r="K104" s="1" t="s">
        <v>56</v>
      </c>
      <c r="L104" s="1" t="s">
        <v>29</v>
      </c>
      <c r="M104" s="1" t="s">
        <v>26</v>
      </c>
      <c r="N104">
        <v>1</v>
      </c>
      <c r="O104">
        <v>0</v>
      </c>
    </row>
    <row r="105" spans="1:15">
      <c r="A105" s="9" t="s">
        <v>203</v>
      </c>
      <c r="B105" s="1">
        <v>50</v>
      </c>
      <c r="C105" s="1" t="s">
        <v>26</v>
      </c>
      <c r="D105" s="1">
        <v>29</v>
      </c>
      <c r="E105" s="1" t="s">
        <v>14</v>
      </c>
      <c r="F105" s="1" t="s">
        <v>35</v>
      </c>
      <c r="G105" s="1" t="s">
        <v>35</v>
      </c>
      <c r="H105">
        <v>3</v>
      </c>
      <c r="I105">
        <v>1243</v>
      </c>
      <c r="J105" s="1" t="s">
        <v>41</v>
      </c>
      <c r="K105" s="1" t="s">
        <v>56</v>
      </c>
      <c r="L105" s="1" t="s">
        <v>29</v>
      </c>
      <c r="M105" s="1" t="s">
        <v>26</v>
      </c>
      <c r="N105">
        <v>1</v>
      </c>
      <c r="O105">
        <v>0</v>
      </c>
    </row>
    <row r="106" spans="1:15">
      <c r="A106" s="9" t="s">
        <v>204</v>
      </c>
      <c r="B106" s="1">
        <v>55</v>
      </c>
      <c r="C106" s="1">
        <v>60</v>
      </c>
      <c r="D106" s="1">
        <v>29</v>
      </c>
      <c r="E106" s="1" t="s">
        <v>14</v>
      </c>
      <c r="F106" s="1" t="s">
        <v>35</v>
      </c>
      <c r="G106" s="1" t="s">
        <v>35</v>
      </c>
      <c r="H106">
        <v>2</v>
      </c>
      <c r="I106">
        <v>2134</v>
      </c>
      <c r="J106" s="1" t="s">
        <v>27</v>
      </c>
      <c r="K106" s="1" t="s">
        <v>37</v>
      </c>
      <c r="L106" s="1" t="s">
        <v>26</v>
      </c>
      <c r="M106" s="1" t="s">
        <v>26</v>
      </c>
      <c r="N106">
        <v>1</v>
      </c>
      <c r="O106">
        <v>0</v>
      </c>
    </row>
    <row r="107" spans="1:15">
      <c r="A107" s="9" t="s">
        <v>204</v>
      </c>
      <c r="B107" s="1">
        <v>55</v>
      </c>
      <c r="C107" s="1">
        <v>60</v>
      </c>
      <c r="D107" s="1">
        <v>60</v>
      </c>
      <c r="E107" s="1" t="s">
        <v>14</v>
      </c>
      <c r="F107" s="1" t="s">
        <v>35</v>
      </c>
      <c r="G107" s="1" t="s">
        <v>35</v>
      </c>
      <c r="H107">
        <v>1</v>
      </c>
      <c r="I107">
        <v>2134</v>
      </c>
      <c r="J107" s="1" t="s">
        <v>27</v>
      </c>
      <c r="K107" s="1" t="s">
        <v>37</v>
      </c>
      <c r="L107" s="1" t="s">
        <v>26</v>
      </c>
      <c r="M107" s="1" t="s">
        <v>26</v>
      </c>
      <c r="N107">
        <v>1</v>
      </c>
      <c r="O107">
        <v>0</v>
      </c>
    </row>
    <row r="108" spans="1:15">
      <c r="A108" s="9" t="s">
        <v>204</v>
      </c>
      <c r="B108" s="1">
        <v>55</v>
      </c>
      <c r="C108" s="1" t="s">
        <v>26</v>
      </c>
      <c r="D108" s="1">
        <v>29</v>
      </c>
      <c r="E108" s="1" t="s">
        <v>14</v>
      </c>
      <c r="F108" s="1" t="s">
        <v>35</v>
      </c>
      <c r="G108" s="1" t="s">
        <v>35</v>
      </c>
      <c r="H108">
        <v>3</v>
      </c>
      <c r="I108">
        <v>2134</v>
      </c>
      <c r="J108" s="1" t="s">
        <v>27</v>
      </c>
      <c r="K108" s="1" t="s">
        <v>37</v>
      </c>
      <c r="L108" s="1" t="s">
        <v>26</v>
      </c>
      <c r="M108" s="1" t="s">
        <v>26</v>
      </c>
      <c r="N108">
        <v>1</v>
      </c>
      <c r="O108">
        <v>0</v>
      </c>
    </row>
    <row r="109" spans="1:15">
      <c r="A109" s="9" t="s">
        <v>204</v>
      </c>
      <c r="B109" s="1">
        <v>55</v>
      </c>
      <c r="C109" s="1" t="s">
        <v>26</v>
      </c>
      <c r="D109" s="1">
        <v>29</v>
      </c>
      <c r="E109" s="1" t="s">
        <v>14</v>
      </c>
      <c r="F109" s="1" t="s">
        <v>35</v>
      </c>
      <c r="G109" s="1" t="s">
        <v>35</v>
      </c>
      <c r="H109">
        <v>4</v>
      </c>
      <c r="I109">
        <v>2134</v>
      </c>
      <c r="J109" s="1" t="s">
        <v>27</v>
      </c>
      <c r="K109" s="1" t="s">
        <v>37</v>
      </c>
      <c r="L109" s="1" t="s">
        <v>26</v>
      </c>
      <c r="M109" s="1" t="s">
        <v>26</v>
      </c>
      <c r="N109">
        <v>1</v>
      </c>
      <c r="O109">
        <v>0</v>
      </c>
    </row>
    <row r="110" spans="1:15">
      <c r="A110" s="9" t="s">
        <v>205</v>
      </c>
      <c r="B110" s="4">
        <v>56.25</v>
      </c>
      <c r="C110" s="3">
        <v>60</v>
      </c>
      <c r="D110" s="1">
        <v>29</v>
      </c>
      <c r="E110" s="1" t="s">
        <v>14</v>
      </c>
      <c r="F110" s="1" t="s">
        <v>34</v>
      </c>
      <c r="G110" s="1" t="s">
        <v>35</v>
      </c>
      <c r="H110">
        <v>2</v>
      </c>
      <c r="I110">
        <v>2134</v>
      </c>
      <c r="J110" s="1" t="s">
        <v>27</v>
      </c>
      <c r="K110" s="1" t="s">
        <v>42</v>
      </c>
      <c r="L110" s="1" t="s">
        <v>26</v>
      </c>
      <c r="M110" s="1" t="s">
        <v>26</v>
      </c>
      <c r="N110">
        <v>1</v>
      </c>
      <c r="O110">
        <v>0</v>
      </c>
    </row>
    <row r="111" spans="1:15">
      <c r="A111" s="9" t="s">
        <v>205</v>
      </c>
      <c r="B111" s="4">
        <v>59.05</v>
      </c>
      <c r="C111" s="3">
        <v>60</v>
      </c>
      <c r="D111" s="1">
        <v>29</v>
      </c>
      <c r="E111" s="1" t="s">
        <v>14</v>
      </c>
      <c r="F111" s="1" t="s">
        <v>34</v>
      </c>
      <c r="G111" s="1" t="s">
        <v>35</v>
      </c>
      <c r="H111">
        <v>1</v>
      </c>
      <c r="I111">
        <v>2134</v>
      </c>
      <c r="J111" s="1" t="s">
        <v>27</v>
      </c>
      <c r="K111" s="1" t="s">
        <v>42</v>
      </c>
      <c r="L111" s="1" t="s">
        <v>26</v>
      </c>
      <c r="M111" s="1" t="s">
        <v>26</v>
      </c>
      <c r="N111">
        <v>1</v>
      </c>
      <c r="O111">
        <v>0</v>
      </c>
    </row>
    <row r="112" spans="1:15">
      <c r="A112" s="9" t="s">
        <v>205</v>
      </c>
      <c r="B112" s="4">
        <v>59.05</v>
      </c>
      <c r="C112" s="1" t="s">
        <v>26</v>
      </c>
      <c r="D112" s="1">
        <v>29</v>
      </c>
      <c r="E112" s="1" t="s">
        <v>14</v>
      </c>
      <c r="F112" s="1" t="s">
        <v>34</v>
      </c>
      <c r="G112" s="1" t="s">
        <v>34</v>
      </c>
      <c r="H112">
        <v>3</v>
      </c>
      <c r="I112">
        <v>2134</v>
      </c>
      <c r="J112" s="1" t="s">
        <v>27</v>
      </c>
      <c r="K112" s="1" t="s">
        <v>42</v>
      </c>
      <c r="L112" s="1" t="s">
        <v>26</v>
      </c>
      <c r="M112" s="1" t="s">
        <v>26</v>
      </c>
      <c r="N112">
        <v>1</v>
      </c>
      <c r="O112">
        <v>0</v>
      </c>
    </row>
    <row r="113" spans="1:15">
      <c r="A113" s="9" t="s">
        <v>205</v>
      </c>
      <c r="B113" s="4">
        <v>59.05</v>
      </c>
      <c r="C113" s="1" t="s">
        <v>26</v>
      </c>
      <c r="D113" s="1">
        <v>29</v>
      </c>
      <c r="E113" s="1" t="s">
        <v>14</v>
      </c>
      <c r="F113" s="1" t="s">
        <v>34</v>
      </c>
      <c r="G113" s="1" t="s">
        <v>34</v>
      </c>
      <c r="H113">
        <v>4</v>
      </c>
      <c r="I113">
        <v>2134</v>
      </c>
      <c r="J113" s="1" t="s">
        <v>27</v>
      </c>
      <c r="K113" s="1" t="s">
        <v>42</v>
      </c>
      <c r="L113" s="1" t="s">
        <v>26</v>
      </c>
      <c r="M113" s="1" t="s">
        <v>26</v>
      </c>
      <c r="N113">
        <v>1</v>
      </c>
      <c r="O113">
        <v>0</v>
      </c>
    </row>
    <row r="114" spans="1:15">
      <c r="A114" s="9" t="s">
        <v>206</v>
      </c>
      <c r="B114" s="1">
        <v>38</v>
      </c>
      <c r="C114" s="1">
        <v>60</v>
      </c>
      <c r="D114" s="1">
        <v>29</v>
      </c>
      <c r="E114" s="1" t="s">
        <v>14</v>
      </c>
      <c r="F114" s="1" t="s">
        <v>35</v>
      </c>
      <c r="G114" s="1" t="s">
        <v>35</v>
      </c>
      <c r="H114">
        <v>2</v>
      </c>
      <c r="I114">
        <v>2143</v>
      </c>
      <c r="J114" s="1" t="s">
        <v>27</v>
      </c>
      <c r="K114" s="1" t="s">
        <v>50</v>
      </c>
      <c r="L114" s="1" t="s">
        <v>29</v>
      </c>
      <c r="M114" s="1" t="s">
        <v>39</v>
      </c>
      <c r="N114">
        <v>1</v>
      </c>
      <c r="O114">
        <v>0</v>
      </c>
    </row>
    <row r="115" spans="1:15">
      <c r="A115" s="9" t="s">
        <v>206</v>
      </c>
      <c r="B115" s="1">
        <v>50</v>
      </c>
      <c r="C115" s="1">
        <v>60</v>
      </c>
      <c r="D115" s="1">
        <v>29</v>
      </c>
      <c r="E115" s="1" t="s">
        <v>14</v>
      </c>
      <c r="F115" s="1" t="s">
        <v>35</v>
      </c>
      <c r="G115" s="1" t="s">
        <v>35</v>
      </c>
      <c r="H115">
        <v>1</v>
      </c>
      <c r="I115">
        <v>2143</v>
      </c>
      <c r="J115" s="1" t="s">
        <v>27</v>
      </c>
      <c r="K115" s="1" t="s">
        <v>50</v>
      </c>
      <c r="L115" s="1" t="s">
        <v>29</v>
      </c>
      <c r="M115" s="1" t="s">
        <v>39</v>
      </c>
      <c r="N115">
        <v>1</v>
      </c>
      <c r="O115">
        <v>0</v>
      </c>
    </row>
    <row r="116" spans="1:15">
      <c r="A116" s="9" t="s">
        <v>206</v>
      </c>
      <c r="B116" s="1">
        <v>30</v>
      </c>
      <c r="C116" s="1" t="s">
        <v>26</v>
      </c>
      <c r="D116" s="1">
        <v>29</v>
      </c>
      <c r="E116" s="1" t="s">
        <v>14</v>
      </c>
      <c r="F116" s="1" t="s">
        <v>35</v>
      </c>
      <c r="G116" s="1" t="s">
        <v>35</v>
      </c>
      <c r="H116">
        <v>4</v>
      </c>
      <c r="I116">
        <v>2143</v>
      </c>
      <c r="J116" s="1" t="s">
        <v>27</v>
      </c>
      <c r="K116" s="1" t="s">
        <v>50</v>
      </c>
      <c r="L116" s="1" t="s">
        <v>29</v>
      </c>
      <c r="M116" s="1" t="s">
        <v>39</v>
      </c>
      <c r="N116">
        <v>1</v>
      </c>
      <c r="O116">
        <v>0</v>
      </c>
    </row>
    <row r="117" spans="1:15">
      <c r="A117" s="9" t="s">
        <v>206</v>
      </c>
      <c r="B117" s="1">
        <v>45</v>
      </c>
      <c r="C117" s="1" t="s">
        <v>26</v>
      </c>
      <c r="D117" s="1">
        <v>29</v>
      </c>
      <c r="E117" s="1" t="s">
        <v>14</v>
      </c>
      <c r="F117" s="1" t="s">
        <v>35</v>
      </c>
      <c r="G117" s="1" t="s">
        <v>35</v>
      </c>
      <c r="H117">
        <v>3</v>
      </c>
      <c r="I117">
        <v>2143</v>
      </c>
      <c r="J117" s="1" t="s">
        <v>27</v>
      </c>
      <c r="K117" s="1" t="s">
        <v>50</v>
      </c>
      <c r="L117" s="1" t="s">
        <v>29</v>
      </c>
      <c r="M117" s="1" t="s">
        <v>39</v>
      </c>
      <c r="N117">
        <v>1</v>
      </c>
      <c r="O117">
        <v>0</v>
      </c>
    </row>
    <row r="118" spans="1:15">
      <c r="A118" s="9" t="s">
        <v>207</v>
      </c>
      <c r="B118" s="1">
        <v>29</v>
      </c>
      <c r="C118" s="1">
        <v>60</v>
      </c>
      <c r="D118" s="1">
        <v>29.99</v>
      </c>
      <c r="E118" s="1" t="s">
        <v>14</v>
      </c>
      <c r="F118" s="1" t="s">
        <v>34</v>
      </c>
      <c r="G118" s="1" t="s">
        <v>34</v>
      </c>
      <c r="H118">
        <v>2</v>
      </c>
      <c r="I118">
        <v>2134</v>
      </c>
      <c r="J118" s="1" t="s">
        <v>27</v>
      </c>
      <c r="K118" s="1" t="s">
        <v>50</v>
      </c>
      <c r="L118" s="1" t="s">
        <v>26</v>
      </c>
      <c r="M118" s="1" t="s">
        <v>26</v>
      </c>
      <c r="N118">
        <v>1</v>
      </c>
      <c r="O118">
        <v>0</v>
      </c>
    </row>
    <row r="119" spans="1:15">
      <c r="A119" s="9" t="s">
        <v>207</v>
      </c>
      <c r="B119" s="1">
        <v>50</v>
      </c>
      <c r="C119" s="1">
        <v>60</v>
      </c>
      <c r="D119" s="1">
        <v>29</v>
      </c>
      <c r="E119" s="1" t="s">
        <v>14</v>
      </c>
      <c r="F119" s="1" t="s">
        <v>34</v>
      </c>
      <c r="G119" s="1" t="s">
        <v>34</v>
      </c>
      <c r="H119">
        <v>1</v>
      </c>
      <c r="I119">
        <v>2134</v>
      </c>
      <c r="J119" s="1" t="s">
        <v>27</v>
      </c>
      <c r="K119" s="1" t="s">
        <v>50</v>
      </c>
      <c r="L119" s="1" t="s">
        <v>26</v>
      </c>
      <c r="M119" s="1" t="s">
        <v>26</v>
      </c>
      <c r="N119">
        <v>1</v>
      </c>
      <c r="O119">
        <v>0</v>
      </c>
    </row>
    <row r="120" spans="1:15">
      <c r="A120" s="9" t="s">
        <v>207</v>
      </c>
      <c r="B120" s="1">
        <v>50</v>
      </c>
      <c r="C120" s="1" t="s">
        <v>26</v>
      </c>
      <c r="D120" s="1">
        <v>29</v>
      </c>
      <c r="E120" s="1" t="s">
        <v>14</v>
      </c>
      <c r="F120" s="1" t="s">
        <v>34</v>
      </c>
      <c r="G120" s="1" t="s">
        <v>34</v>
      </c>
      <c r="H120">
        <v>3</v>
      </c>
      <c r="I120">
        <v>2134</v>
      </c>
      <c r="J120" s="1" t="s">
        <v>27</v>
      </c>
      <c r="K120" s="1" t="s">
        <v>50</v>
      </c>
      <c r="L120" s="1" t="s">
        <v>26</v>
      </c>
      <c r="M120" s="1" t="s">
        <v>26</v>
      </c>
      <c r="N120">
        <v>1</v>
      </c>
      <c r="O120">
        <v>0</v>
      </c>
    </row>
    <row r="121" spans="1:15">
      <c r="A121" s="9" t="s">
        <v>207</v>
      </c>
      <c r="B121" s="1">
        <v>29</v>
      </c>
      <c r="C121" s="1" t="s">
        <v>26</v>
      </c>
      <c r="D121" s="1">
        <v>29</v>
      </c>
      <c r="E121" s="1" t="s">
        <v>14</v>
      </c>
      <c r="F121" s="1" t="s">
        <v>34</v>
      </c>
      <c r="G121" s="1" t="s">
        <v>34</v>
      </c>
      <c r="H121">
        <v>4</v>
      </c>
      <c r="I121">
        <v>2134</v>
      </c>
      <c r="J121" s="1" t="s">
        <v>27</v>
      </c>
      <c r="K121" s="1" t="s">
        <v>50</v>
      </c>
      <c r="L121" s="1" t="s">
        <v>26</v>
      </c>
      <c r="M121" s="1" t="s">
        <v>26</v>
      </c>
      <c r="N121">
        <v>1</v>
      </c>
      <c r="O121">
        <v>0</v>
      </c>
    </row>
    <row r="122" spans="1:15" hidden="1">
      <c r="A122" s="9" t="s">
        <v>208</v>
      </c>
      <c r="B122" s="1">
        <v>60</v>
      </c>
      <c r="C122" s="1">
        <v>60</v>
      </c>
      <c r="D122" s="1">
        <v>29</v>
      </c>
      <c r="E122" s="1" t="s">
        <v>14</v>
      </c>
      <c r="F122" s="1" t="s">
        <v>35</v>
      </c>
      <c r="G122" s="1" t="s">
        <v>35</v>
      </c>
      <c r="H122">
        <v>1</v>
      </c>
      <c r="I122">
        <v>1234</v>
      </c>
      <c r="J122" s="1" t="s">
        <v>41</v>
      </c>
      <c r="K122" s="1" t="s">
        <v>37</v>
      </c>
      <c r="L122" s="1" t="s">
        <v>38</v>
      </c>
      <c r="M122" s="1" t="s">
        <v>26</v>
      </c>
      <c r="N122">
        <v>1</v>
      </c>
      <c r="O122">
        <v>1</v>
      </c>
    </row>
    <row r="123" spans="1:15" hidden="1">
      <c r="A123" s="9" t="s">
        <v>208</v>
      </c>
      <c r="B123" s="1">
        <v>60</v>
      </c>
      <c r="C123" s="1">
        <v>60</v>
      </c>
      <c r="D123" s="1">
        <v>29</v>
      </c>
      <c r="E123" s="1" t="s">
        <v>14</v>
      </c>
      <c r="F123" s="1" t="s">
        <v>35</v>
      </c>
      <c r="G123" s="1" t="s">
        <v>35</v>
      </c>
      <c r="H123">
        <v>2</v>
      </c>
      <c r="I123">
        <v>1234</v>
      </c>
      <c r="J123" s="1" t="s">
        <v>41</v>
      </c>
      <c r="K123" s="1" t="s">
        <v>37</v>
      </c>
      <c r="L123" s="1" t="s">
        <v>38</v>
      </c>
      <c r="M123" s="1" t="s">
        <v>26</v>
      </c>
      <c r="N123">
        <v>1</v>
      </c>
      <c r="O123">
        <v>1</v>
      </c>
    </row>
    <row r="124" spans="1:15" hidden="1">
      <c r="A124" s="9" t="s">
        <v>208</v>
      </c>
      <c r="B124" s="1">
        <v>60</v>
      </c>
      <c r="C124" s="1" t="s">
        <v>26</v>
      </c>
      <c r="D124" s="1">
        <v>29</v>
      </c>
      <c r="E124" s="1" t="s">
        <v>14</v>
      </c>
      <c r="F124" s="1" t="s">
        <v>35</v>
      </c>
      <c r="G124" s="1" t="s">
        <v>35</v>
      </c>
      <c r="H124">
        <v>3</v>
      </c>
      <c r="I124">
        <v>1234</v>
      </c>
      <c r="J124" s="1" t="s">
        <v>41</v>
      </c>
      <c r="K124" s="1" t="s">
        <v>37</v>
      </c>
      <c r="L124" s="1" t="s">
        <v>38</v>
      </c>
      <c r="M124" s="1" t="s">
        <v>26</v>
      </c>
      <c r="N124">
        <v>1</v>
      </c>
      <c r="O124">
        <v>1</v>
      </c>
    </row>
    <row r="125" spans="1:15" hidden="1">
      <c r="A125" s="9" t="s">
        <v>208</v>
      </c>
      <c r="B125" s="1">
        <v>70</v>
      </c>
      <c r="C125" s="1" t="s">
        <v>26</v>
      </c>
      <c r="D125" s="1">
        <v>29</v>
      </c>
      <c r="E125" s="1" t="s">
        <v>14</v>
      </c>
      <c r="F125" s="1" t="s">
        <v>15</v>
      </c>
      <c r="G125" s="1" t="s">
        <v>35</v>
      </c>
      <c r="H125">
        <v>4</v>
      </c>
      <c r="I125">
        <v>1234</v>
      </c>
      <c r="J125" s="1" t="s">
        <v>41</v>
      </c>
      <c r="K125" s="1" t="s">
        <v>37</v>
      </c>
      <c r="L125" s="1" t="s">
        <v>38</v>
      </c>
      <c r="M125" s="1" t="s">
        <v>26</v>
      </c>
      <c r="N125">
        <v>1</v>
      </c>
      <c r="O125">
        <v>1</v>
      </c>
    </row>
    <row r="126" spans="1:15" hidden="1">
      <c r="A126" s="9" t="s">
        <v>209</v>
      </c>
      <c r="B126" s="1">
        <v>30</v>
      </c>
      <c r="C126" s="1">
        <v>60</v>
      </c>
      <c r="D126" s="1">
        <v>1</v>
      </c>
      <c r="E126" s="1" t="s">
        <v>14</v>
      </c>
      <c r="F126" s="1" t="s">
        <v>34</v>
      </c>
      <c r="G126" s="1" t="s">
        <v>35</v>
      </c>
      <c r="H126">
        <v>2</v>
      </c>
      <c r="I126">
        <v>2143</v>
      </c>
      <c r="J126" s="1" t="s">
        <v>41</v>
      </c>
      <c r="K126" s="1" t="s">
        <v>37</v>
      </c>
      <c r="L126" s="1" t="s">
        <v>65</v>
      </c>
      <c r="M126" s="1" t="s">
        <v>26</v>
      </c>
      <c r="N126">
        <v>0</v>
      </c>
      <c r="O126">
        <v>1</v>
      </c>
    </row>
    <row r="127" spans="1:15" hidden="1">
      <c r="A127" s="9" t="s">
        <v>209</v>
      </c>
      <c r="B127" s="1">
        <v>50</v>
      </c>
      <c r="C127" s="1">
        <v>50</v>
      </c>
      <c r="D127" s="1">
        <v>50</v>
      </c>
      <c r="E127" s="1" t="s">
        <v>14</v>
      </c>
      <c r="F127" s="1" t="s">
        <v>35</v>
      </c>
      <c r="G127" s="1" t="s">
        <v>35</v>
      </c>
      <c r="H127">
        <v>1</v>
      </c>
      <c r="I127">
        <v>2143</v>
      </c>
      <c r="J127" s="1" t="s">
        <v>41</v>
      </c>
      <c r="K127" s="1" t="s">
        <v>37</v>
      </c>
      <c r="L127" s="1" t="s">
        <v>65</v>
      </c>
      <c r="M127" s="1" t="s">
        <v>26</v>
      </c>
      <c r="N127">
        <v>0</v>
      </c>
      <c r="O127">
        <v>1</v>
      </c>
    </row>
    <row r="128" spans="1:15" hidden="1">
      <c r="A128" s="9" t="s">
        <v>209</v>
      </c>
      <c r="B128" s="1">
        <v>0</v>
      </c>
      <c r="C128" s="1" t="s">
        <v>26</v>
      </c>
      <c r="D128" s="1">
        <v>29</v>
      </c>
      <c r="E128" s="1" t="s">
        <v>14</v>
      </c>
      <c r="F128" s="1" t="s">
        <v>35</v>
      </c>
      <c r="G128" s="1" t="s">
        <v>35</v>
      </c>
      <c r="H128">
        <v>4</v>
      </c>
      <c r="I128">
        <v>2143</v>
      </c>
      <c r="J128" s="1" t="s">
        <v>41</v>
      </c>
      <c r="K128" s="1" t="s">
        <v>37</v>
      </c>
      <c r="L128" s="1" t="s">
        <v>65</v>
      </c>
      <c r="M128" s="1" t="s">
        <v>26</v>
      </c>
      <c r="N128">
        <v>0</v>
      </c>
      <c r="O128">
        <v>1</v>
      </c>
    </row>
    <row r="129" spans="1:15" hidden="1">
      <c r="A129" s="9" t="s">
        <v>209</v>
      </c>
      <c r="B129" s="1">
        <v>0</v>
      </c>
      <c r="C129" s="1" t="s">
        <v>26</v>
      </c>
      <c r="D129" s="1">
        <v>29</v>
      </c>
      <c r="E129" s="1" t="s">
        <v>14</v>
      </c>
      <c r="F129" s="1" t="s">
        <v>35</v>
      </c>
      <c r="G129" s="1" t="s">
        <v>35</v>
      </c>
      <c r="H129">
        <v>3</v>
      </c>
      <c r="I129">
        <v>2143</v>
      </c>
      <c r="J129" s="1" t="s">
        <v>41</v>
      </c>
      <c r="K129" s="1" t="s">
        <v>37</v>
      </c>
      <c r="L129" s="1" t="s">
        <v>65</v>
      </c>
      <c r="M129" s="1" t="s">
        <v>26</v>
      </c>
      <c r="N129">
        <v>0</v>
      </c>
      <c r="O129">
        <v>1</v>
      </c>
    </row>
    <row r="130" spans="1:15">
      <c r="A130" s="9" t="s">
        <v>210</v>
      </c>
      <c r="B130" s="1">
        <v>59</v>
      </c>
      <c r="C130" s="1">
        <v>60</v>
      </c>
      <c r="D130" s="1">
        <v>29</v>
      </c>
      <c r="E130" s="1" t="s">
        <v>14</v>
      </c>
      <c r="F130" s="1" t="s">
        <v>34</v>
      </c>
      <c r="G130" s="1" t="s">
        <v>34</v>
      </c>
      <c r="H130">
        <v>2</v>
      </c>
      <c r="I130">
        <v>2134</v>
      </c>
      <c r="J130" s="1" t="s">
        <v>27</v>
      </c>
      <c r="K130" s="1" t="s">
        <v>37</v>
      </c>
      <c r="L130" s="1" t="s">
        <v>26</v>
      </c>
      <c r="M130" s="1" t="s">
        <v>39</v>
      </c>
      <c r="N130">
        <v>1</v>
      </c>
      <c r="O130">
        <v>0</v>
      </c>
    </row>
    <row r="131" spans="1:15">
      <c r="A131" s="9" t="s">
        <v>210</v>
      </c>
      <c r="B131" s="1">
        <v>59.01</v>
      </c>
      <c r="C131" s="1">
        <v>60</v>
      </c>
      <c r="D131" s="1">
        <v>29</v>
      </c>
      <c r="E131" s="1" t="s">
        <v>14</v>
      </c>
      <c r="F131" s="1" t="s">
        <v>34</v>
      </c>
      <c r="G131" s="1" t="s">
        <v>34</v>
      </c>
      <c r="H131">
        <v>1</v>
      </c>
      <c r="I131">
        <v>2134</v>
      </c>
      <c r="J131" s="1" t="s">
        <v>27</v>
      </c>
      <c r="K131" s="1" t="s">
        <v>37</v>
      </c>
      <c r="L131" s="1" t="s">
        <v>26</v>
      </c>
      <c r="M131" s="1" t="s">
        <v>39</v>
      </c>
      <c r="N131">
        <v>1</v>
      </c>
      <c r="O131">
        <v>0</v>
      </c>
    </row>
    <row r="132" spans="1:15">
      <c r="A132" s="9" t="s">
        <v>210</v>
      </c>
      <c r="B132" s="1">
        <v>59.99</v>
      </c>
      <c r="C132" s="1" t="s">
        <v>26</v>
      </c>
      <c r="D132" s="1">
        <v>29</v>
      </c>
      <c r="E132" s="1" t="s">
        <v>14</v>
      </c>
      <c r="F132" s="1" t="s">
        <v>34</v>
      </c>
      <c r="G132" s="1" t="s">
        <v>34</v>
      </c>
      <c r="H132">
        <v>3</v>
      </c>
      <c r="I132">
        <v>2134</v>
      </c>
      <c r="J132" s="1" t="s">
        <v>27</v>
      </c>
      <c r="K132" s="1" t="s">
        <v>37</v>
      </c>
      <c r="L132" s="1" t="s">
        <v>26</v>
      </c>
      <c r="M132" s="1" t="s">
        <v>39</v>
      </c>
      <c r="N132">
        <v>1</v>
      </c>
      <c r="O132">
        <v>0</v>
      </c>
    </row>
    <row r="133" spans="1:15">
      <c r="A133" s="9" t="s">
        <v>210</v>
      </c>
      <c r="B133" s="1">
        <v>59.99</v>
      </c>
      <c r="C133" s="1" t="s">
        <v>26</v>
      </c>
      <c r="D133" s="1">
        <v>29</v>
      </c>
      <c r="E133" s="1" t="s">
        <v>14</v>
      </c>
      <c r="F133" s="1" t="s">
        <v>34</v>
      </c>
      <c r="G133" s="1" t="s">
        <v>34</v>
      </c>
      <c r="H133">
        <v>4</v>
      </c>
      <c r="I133">
        <v>2134</v>
      </c>
      <c r="J133" s="1" t="s">
        <v>27</v>
      </c>
      <c r="K133" s="1" t="s">
        <v>37</v>
      </c>
      <c r="L133" s="1" t="s">
        <v>26</v>
      </c>
      <c r="M133" s="1" t="s">
        <v>39</v>
      </c>
      <c r="N133">
        <v>1</v>
      </c>
      <c r="O133">
        <v>0</v>
      </c>
    </row>
    <row r="134" spans="1:15">
      <c r="A134" s="9" t="s">
        <v>211</v>
      </c>
      <c r="B134" s="1">
        <v>25</v>
      </c>
      <c r="C134" s="1">
        <v>60</v>
      </c>
      <c r="D134" s="1">
        <v>29</v>
      </c>
      <c r="E134" s="1" t="s">
        <v>14</v>
      </c>
      <c r="F134" s="1" t="s">
        <v>15</v>
      </c>
      <c r="G134" s="1" t="s">
        <v>35</v>
      </c>
      <c r="H134">
        <v>2</v>
      </c>
      <c r="I134">
        <v>2143</v>
      </c>
      <c r="J134" s="1" t="s">
        <v>27</v>
      </c>
      <c r="K134" s="1" t="s">
        <v>37</v>
      </c>
      <c r="L134" s="1" t="s">
        <v>29</v>
      </c>
      <c r="M134" s="1" t="s">
        <v>39</v>
      </c>
      <c r="N134">
        <v>1</v>
      </c>
      <c r="O134">
        <v>0</v>
      </c>
    </row>
    <row r="135" spans="1:15">
      <c r="A135" s="9" t="s">
        <v>211</v>
      </c>
      <c r="B135" s="1">
        <v>45</v>
      </c>
      <c r="C135" s="1">
        <v>60</v>
      </c>
      <c r="D135" s="1">
        <v>29</v>
      </c>
      <c r="E135" s="1" t="s">
        <v>14</v>
      </c>
      <c r="F135" s="1" t="s">
        <v>35</v>
      </c>
      <c r="G135" s="1" t="s">
        <v>35</v>
      </c>
      <c r="H135">
        <v>1</v>
      </c>
      <c r="I135">
        <v>2143</v>
      </c>
      <c r="J135" s="1" t="s">
        <v>27</v>
      </c>
      <c r="K135" s="1" t="s">
        <v>37</v>
      </c>
      <c r="L135" s="1" t="s">
        <v>29</v>
      </c>
      <c r="M135" s="1" t="s">
        <v>39</v>
      </c>
      <c r="N135">
        <v>1</v>
      </c>
      <c r="O135">
        <v>0</v>
      </c>
    </row>
    <row r="136" spans="1:15">
      <c r="A136" s="9" t="s">
        <v>211</v>
      </c>
      <c r="B136" s="1">
        <v>50.33</v>
      </c>
      <c r="C136" s="1" t="s">
        <v>26</v>
      </c>
      <c r="D136" s="1">
        <v>29</v>
      </c>
      <c r="E136" s="1" t="s">
        <v>14</v>
      </c>
      <c r="F136" s="1" t="s">
        <v>34</v>
      </c>
      <c r="G136" s="1" t="s">
        <v>35</v>
      </c>
      <c r="H136">
        <v>4</v>
      </c>
      <c r="I136">
        <v>2143</v>
      </c>
      <c r="J136" s="1" t="s">
        <v>27</v>
      </c>
      <c r="K136" s="1" t="s">
        <v>37</v>
      </c>
      <c r="L136" s="1" t="s">
        <v>29</v>
      </c>
      <c r="M136" s="1" t="s">
        <v>39</v>
      </c>
      <c r="N136">
        <v>1</v>
      </c>
      <c r="O136">
        <v>0</v>
      </c>
    </row>
    <row r="137" spans="1:15">
      <c r="A137" s="9" t="s">
        <v>211</v>
      </c>
      <c r="B137" s="1">
        <v>46</v>
      </c>
      <c r="C137" s="1" t="s">
        <v>26</v>
      </c>
      <c r="D137" s="1">
        <v>29</v>
      </c>
      <c r="E137" s="1" t="s">
        <v>14</v>
      </c>
      <c r="F137" s="1" t="s">
        <v>34</v>
      </c>
      <c r="G137" s="1" t="s">
        <v>35</v>
      </c>
      <c r="H137">
        <v>3</v>
      </c>
      <c r="I137">
        <v>2143</v>
      </c>
      <c r="J137" s="1" t="s">
        <v>27</v>
      </c>
      <c r="K137" s="1" t="s">
        <v>37</v>
      </c>
      <c r="L137" s="1" t="s">
        <v>29</v>
      </c>
      <c r="M137" s="1" t="s">
        <v>39</v>
      </c>
      <c r="N137">
        <v>1</v>
      </c>
      <c r="O137">
        <v>0</v>
      </c>
    </row>
    <row r="138" spans="1:15">
      <c r="A138" s="9" t="s">
        <v>212</v>
      </c>
      <c r="B138" s="4">
        <v>17.5</v>
      </c>
      <c r="C138" s="3">
        <v>60</v>
      </c>
      <c r="D138" s="1">
        <v>29</v>
      </c>
      <c r="E138" s="1" t="s">
        <v>14</v>
      </c>
      <c r="F138" s="1" t="s">
        <v>15</v>
      </c>
      <c r="G138" s="1" t="s">
        <v>35</v>
      </c>
      <c r="H138">
        <v>2</v>
      </c>
      <c r="I138">
        <v>2134</v>
      </c>
      <c r="J138" s="1" t="s">
        <v>41</v>
      </c>
      <c r="K138" s="1" t="s">
        <v>37</v>
      </c>
      <c r="L138" s="1" t="s">
        <v>26</v>
      </c>
      <c r="M138" s="1" t="s">
        <v>39</v>
      </c>
      <c r="N138">
        <v>1</v>
      </c>
      <c r="O138">
        <v>0</v>
      </c>
    </row>
    <row r="139" spans="1:15">
      <c r="A139" s="9" t="s">
        <v>212</v>
      </c>
      <c r="B139" s="4">
        <v>17.5</v>
      </c>
      <c r="C139" s="3">
        <v>60</v>
      </c>
      <c r="D139" s="1">
        <v>29</v>
      </c>
      <c r="E139" s="1" t="s">
        <v>14</v>
      </c>
      <c r="F139" s="1" t="s">
        <v>15</v>
      </c>
      <c r="G139" s="1" t="s">
        <v>35</v>
      </c>
      <c r="H139">
        <v>1</v>
      </c>
      <c r="I139">
        <v>2134</v>
      </c>
      <c r="J139" s="1" t="s">
        <v>41</v>
      </c>
      <c r="K139" s="1" t="s">
        <v>37</v>
      </c>
      <c r="L139" s="1" t="s">
        <v>26</v>
      </c>
      <c r="M139" s="1" t="s">
        <v>39</v>
      </c>
      <c r="N139">
        <v>1</v>
      </c>
      <c r="O139">
        <v>0</v>
      </c>
    </row>
    <row r="140" spans="1:15">
      <c r="A140" s="9" t="s">
        <v>212</v>
      </c>
      <c r="B140" s="4">
        <v>20</v>
      </c>
      <c r="C140" s="1" t="s">
        <v>26</v>
      </c>
      <c r="D140" s="1">
        <v>29</v>
      </c>
      <c r="E140" s="1" t="s">
        <v>14</v>
      </c>
      <c r="F140" s="1" t="s">
        <v>34</v>
      </c>
      <c r="G140" s="1" t="s">
        <v>35</v>
      </c>
      <c r="H140">
        <v>3</v>
      </c>
      <c r="I140">
        <v>2134</v>
      </c>
      <c r="J140" s="1" t="s">
        <v>41</v>
      </c>
      <c r="K140" s="1" t="s">
        <v>37</v>
      </c>
      <c r="L140" s="1" t="s">
        <v>26</v>
      </c>
      <c r="M140" s="1" t="s">
        <v>39</v>
      </c>
      <c r="N140">
        <v>1</v>
      </c>
      <c r="O140">
        <v>0</v>
      </c>
    </row>
    <row r="141" spans="1:15">
      <c r="A141" s="9" t="s">
        <v>212</v>
      </c>
      <c r="B141" s="4">
        <v>20</v>
      </c>
      <c r="C141" s="1" t="s">
        <v>26</v>
      </c>
      <c r="D141" s="1">
        <v>29</v>
      </c>
      <c r="E141" s="1" t="s">
        <v>14</v>
      </c>
      <c r="F141" s="1" t="s">
        <v>34</v>
      </c>
      <c r="G141" s="1" t="s">
        <v>35</v>
      </c>
      <c r="H141">
        <v>4</v>
      </c>
      <c r="I141">
        <v>2134</v>
      </c>
      <c r="J141" s="1" t="s">
        <v>41</v>
      </c>
      <c r="K141" s="1" t="s">
        <v>37</v>
      </c>
      <c r="L141" s="1" t="s">
        <v>26</v>
      </c>
      <c r="M141" s="1" t="s">
        <v>39</v>
      </c>
      <c r="N141">
        <v>1</v>
      </c>
      <c r="O141">
        <v>0</v>
      </c>
    </row>
    <row r="142" spans="1:15">
      <c r="A142" s="9" t="s">
        <v>213</v>
      </c>
      <c r="B142" s="1">
        <v>30</v>
      </c>
      <c r="C142" s="1">
        <v>60</v>
      </c>
      <c r="D142" s="1">
        <v>29</v>
      </c>
      <c r="E142" s="1" t="s">
        <v>14</v>
      </c>
      <c r="F142" s="1" t="s">
        <v>34</v>
      </c>
      <c r="G142" s="1" t="s">
        <v>35</v>
      </c>
      <c r="H142">
        <v>1</v>
      </c>
      <c r="I142">
        <v>1234</v>
      </c>
      <c r="J142" s="1" t="s">
        <v>27</v>
      </c>
      <c r="K142" s="1" t="s">
        <v>48</v>
      </c>
      <c r="L142" s="1" t="s">
        <v>65</v>
      </c>
      <c r="M142" s="1" t="s">
        <v>26</v>
      </c>
      <c r="N142">
        <v>1</v>
      </c>
      <c r="O142">
        <v>0</v>
      </c>
    </row>
    <row r="143" spans="1:15">
      <c r="A143" s="9" t="s">
        <v>213</v>
      </c>
      <c r="B143" s="1">
        <v>40</v>
      </c>
      <c r="C143" s="1">
        <v>60</v>
      </c>
      <c r="D143" s="1">
        <v>29</v>
      </c>
      <c r="E143" s="7" t="s">
        <v>54</v>
      </c>
      <c r="F143" s="1" t="s">
        <v>34</v>
      </c>
      <c r="G143" s="1" t="s">
        <v>35</v>
      </c>
      <c r="H143">
        <v>2</v>
      </c>
      <c r="I143">
        <v>1234</v>
      </c>
      <c r="J143" s="1" t="s">
        <v>27</v>
      </c>
      <c r="K143" s="1" t="s">
        <v>48</v>
      </c>
      <c r="L143" s="1" t="s">
        <v>65</v>
      </c>
      <c r="M143" s="1" t="s">
        <v>26</v>
      </c>
      <c r="N143">
        <v>1</v>
      </c>
      <c r="O143">
        <v>0</v>
      </c>
    </row>
    <row r="144" spans="1:15">
      <c r="A144" s="9" t="s">
        <v>213</v>
      </c>
      <c r="B144" s="1">
        <v>45</v>
      </c>
      <c r="C144" s="1" t="s">
        <v>26</v>
      </c>
      <c r="D144" s="1">
        <v>29</v>
      </c>
      <c r="E144" s="7" t="s">
        <v>54</v>
      </c>
      <c r="F144" s="1" t="s">
        <v>34</v>
      </c>
      <c r="G144" s="1" t="s">
        <v>15</v>
      </c>
      <c r="H144">
        <v>3</v>
      </c>
      <c r="I144">
        <v>1234</v>
      </c>
      <c r="J144" s="1" t="s">
        <v>27</v>
      </c>
      <c r="K144" s="1" t="s">
        <v>48</v>
      </c>
      <c r="L144" s="1" t="s">
        <v>65</v>
      </c>
      <c r="M144" s="1" t="s">
        <v>26</v>
      </c>
      <c r="N144">
        <v>1</v>
      </c>
      <c r="O144">
        <v>0</v>
      </c>
    </row>
    <row r="145" spans="1:15">
      <c r="A145" s="9" t="s">
        <v>213</v>
      </c>
      <c r="B145" s="1">
        <v>50</v>
      </c>
      <c r="C145" s="1" t="s">
        <v>26</v>
      </c>
      <c r="D145" s="1">
        <v>29</v>
      </c>
      <c r="E145" s="7" t="s">
        <v>54</v>
      </c>
      <c r="F145" s="1" t="s">
        <v>15</v>
      </c>
      <c r="G145" s="1" t="s">
        <v>34</v>
      </c>
      <c r="H145">
        <v>4</v>
      </c>
      <c r="I145">
        <v>1234</v>
      </c>
      <c r="J145" s="1" t="s">
        <v>27</v>
      </c>
      <c r="K145" s="1" t="s">
        <v>48</v>
      </c>
      <c r="L145" s="1" t="s">
        <v>65</v>
      </c>
      <c r="M145" s="1" t="s">
        <v>26</v>
      </c>
      <c r="N145">
        <v>1</v>
      </c>
      <c r="O145">
        <v>0</v>
      </c>
    </row>
    <row r="146" spans="1:15">
      <c r="A146" s="9" t="s">
        <v>214</v>
      </c>
      <c r="B146" s="1">
        <v>50</v>
      </c>
      <c r="C146" s="1">
        <v>59.99</v>
      </c>
      <c r="D146" s="1">
        <v>29</v>
      </c>
      <c r="E146" s="1" t="s">
        <v>14</v>
      </c>
      <c r="F146" s="1" t="s">
        <v>35</v>
      </c>
      <c r="G146" s="1" t="s">
        <v>35</v>
      </c>
      <c r="H146">
        <v>2</v>
      </c>
      <c r="I146">
        <v>2143</v>
      </c>
      <c r="J146" s="1" t="s">
        <v>27</v>
      </c>
      <c r="K146" s="1" t="s">
        <v>50</v>
      </c>
      <c r="L146" s="1" t="s">
        <v>92</v>
      </c>
      <c r="M146" s="1" t="s">
        <v>39</v>
      </c>
      <c r="N146">
        <v>1</v>
      </c>
      <c r="O146">
        <v>0</v>
      </c>
    </row>
    <row r="147" spans="1:15">
      <c r="A147" s="9" t="s">
        <v>214</v>
      </c>
      <c r="B147" s="1">
        <v>50</v>
      </c>
      <c r="C147" s="1">
        <v>60</v>
      </c>
      <c r="D147" s="1">
        <v>29</v>
      </c>
      <c r="E147" s="1" t="s">
        <v>14</v>
      </c>
      <c r="F147" s="1" t="s">
        <v>35</v>
      </c>
      <c r="G147" s="1" t="s">
        <v>35</v>
      </c>
      <c r="H147">
        <v>1</v>
      </c>
      <c r="I147">
        <v>2143</v>
      </c>
      <c r="J147" s="1" t="s">
        <v>27</v>
      </c>
      <c r="K147" s="1" t="s">
        <v>50</v>
      </c>
      <c r="L147" s="1" t="s">
        <v>92</v>
      </c>
      <c r="M147" s="1" t="s">
        <v>39</v>
      </c>
      <c r="N147">
        <v>1</v>
      </c>
      <c r="O147">
        <v>0</v>
      </c>
    </row>
    <row r="148" spans="1:15">
      <c r="A148" s="9" t="s">
        <v>214</v>
      </c>
      <c r="B148" s="1">
        <v>50</v>
      </c>
      <c r="C148" s="1" t="s">
        <v>26</v>
      </c>
      <c r="D148" s="1">
        <v>29</v>
      </c>
      <c r="E148" s="1" t="s">
        <v>14</v>
      </c>
      <c r="F148" s="1" t="s">
        <v>35</v>
      </c>
      <c r="G148" s="1" t="s">
        <v>35</v>
      </c>
      <c r="H148">
        <v>4</v>
      </c>
      <c r="I148">
        <v>2143</v>
      </c>
      <c r="J148" s="1" t="s">
        <v>27</v>
      </c>
      <c r="K148" s="1" t="s">
        <v>50</v>
      </c>
      <c r="L148" s="1" t="s">
        <v>92</v>
      </c>
      <c r="M148" s="1" t="s">
        <v>39</v>
      </c>
      <c r="N148">
        <v>1</v>
      </c>
      <c r="O148">
        <v>0</v>
      </c>
    </row>
    <row r="149" spans="1:15">
      <c r="A149" s="9" t="s">
        <v>214</v>
      </c>
      <c r="B149" s="1">
        <v>40</v>
      </c>
      <c r="C149" s="1" t="s">
        <v>26</v>
      </c>
      <c r="D149" s="1">
        <v>29</v>
      </c>
      <c r="E149" s="1" t="s">
        <v>14</v>
      </c>
      <c r="F149" s="1" t="s">
        <v>35</v>
      </c>
      <c r="G149" s="1" t="s">
        <v>35</v>
      </c>
      <c r="H149">
        <v>3</v>
      </c>
      <c r="I149">
        <v>2143</v>
      </c>
      <c r="J149" s="1" t="s">
        <v>27</v>
      </c>
      <c r="K149" s="1" t="s">
        <v>50</v>
      </c>
      <c r="L149" s="1" t="s">
        <v>92</v>
      </c>
      <c r="M149" s="1" t="s">
        <v>39</v>
      </c>
      <c r="N149">
        <v>1</v>
      </c>
      <c r="O149">
        <v>0</v>
      </c>
    </row>
    <row r="150" spans="1:15">
      <c r="A150" s="9" t="s">
        <v>215</v>
      </c>
      <c r="B150" s="1">
        <v>45</v>
      </c>
      <c r="C150" s="1">
        <v>60</v>
      </c>
      <c r="D150" s="1">
        <v>29</v>
      </c>
      <c r="E150" s="1" t="s">
        <v>14</v>
      </c>
      <c r="F150" s="1" t="s">
        <v>35</v>
      </c>
      <c r="G150" s="1" t="s">
        <v>35</v>
      </c>
      <c r="H150">
        <v>2</v>
      </c>
      <c r="I150">
        <v>2143</v>
      </c>
      <c r="J150" s="1" t="s">
        <v>27</v>
      </c>
      <c r="K150" s="1" t="s">
        <v>50</v>
      </c>
      <c r="L150" s="1" t="s">
        <v>26</v>
      </c>
      <c r="M150" s="1" t="s">
        <v>39</v>
      </c>
      <c r="N150">
        <v>1</v>
      </c>
      <c r="O150">
        <v>0</v>
      </c>
    </row>
    <row r="151" spans="1:15">
      <c r="A151" s="9" t="s">
        <v>215</v>
      </c>
      <c r="B151" s="1">
        <v>45</v>
      </c>
      <c r="C151" s="1" t="s">
        <v>94</v>
      </c>
      <c r="D151" s="1">
        <v>29</v>
      </c>
      <c r="E151" s="1" t="s">
        <v>14</v>
      </c>
      <c r="F151" s="1" t="s">
        <v>35</v>
      </c>
      <c r="G151" s="1" t="s">
        <v>35</v>
      </c>
      <c r="H151">
        <v>1</v>
      </c>
      <c r="I151">
        <v>2143</v>
      </c>
      <c r="J151" s="1" t="s">
        <v>27</v>
      </c>
      <c r="K151" s="1" t="s">
        <v>50</v>
      </c>
      <c r="L151" s="1" t="s">
        <v>26</v>
      </c>
      <c r="M151" s="1" t="s">
        <v>39</v>
      </c>
      <c r="N151">
        <v>1</v>
      </c>
      <c r="O151">
        <v>0</v>
      </c>
    </row>
    <row r="152" spans="1:15">
      <c r="A152" s="9" t="s">
        <v>215</v>
      </c>
      <c r="B152" s="1">
        <v>45</v>
      </c>
      <c r="C152" s="1" t="s">
        <v>26</v>
      </c>
      <c r="D152" s="1">
        <v>29</v>
      </c>
      <c r="E152" s="1" t="s">
        <v>14</v>
      </c>
      <c r="F152" s="1" t="s">
        <v>35</v>
      </c>
      <c r="G152" s="1" t="s">
        <v>35</v>
      </c>
      <c r="H152">
        <v>4</v>
      </c>
      <c r="I152">
        <v>2143</v>
      </c>
      <c r="J152" s="1" t="s">
        <v>27</v>
      </c>
      <c r="K152" s="1" t="s">
        <v>50</v>
      </c>
      <c r="L152" s="1" t="s">
        <v>26</v>
      </c>
      <c r="M152" s="1" t="s">
        <v>39</v>
      </c>
      <c r="N152">
        <v>1</v>
      </c>
      <c r="O152">
        <v>0</v>
      </c>
    </row>
    <row r="153" spans="1:15">
      <c r="A153" s="9" t="s">
        <v>215</v>
      </c>
      <c r="B153" s="1">
        <v>45</v>
      </c>
      <c r="C153" s="1" t="s">
        <v>26</v>
      </c>
      <c r="D153" s="1">
        <v>29</v>
      </c>
      <c r="E153" s="1" t="s">
        <v>14</v>
      </c>
      <c r="F153" s="1" t="s">
        <v>35</v>
      </c>
      <c r="G153" s="1" t="s">
        <v>35</v>
      </c>
      <c r="H153">
        <v>3</v>
      </c>
      <c r="I153">
        <v>2143</v>
      </c>
      <c r="J153" s="1" t="s">
        <v>27</v>
      </c>
      <c r="K153" s="1" t="s">
        <v>50</v>
      </c>
      <c r="L153" s="1" t="s">
        <v>26</v>
      </c>
      <c r="M153" s="1" t="s">
        <v>39</v>
      </c>
      <c r="N153">
        <v>1</v>
      </c>
      <c r="O153">
        <v>0</v>
      </c>
    </row>
    <row r="154" spans="1:15">
      <c r="A154" s="9" t="s">
        <v>216</v>
      </c>
      <c r="B154" s="1">
        <v>49.5</v>
      </c>
      <c r="C154" s="1">
        <v>60</v>
      </c>
      <c r="D154" s="1">
        <v>29</v>
      </c>
      <c r="E154" s="1" t="s">
        <v>14</v>
      </c>
      <c r="F154" s="1" t="s">
        <v>35</v>
      </c>
      <c r="G154" s="1" t="s">
        <v>35</v>
      </c>
      <c r="H154">
        <v>2</v>
      </c>
      <c r="I154">
        <v>2134</v>
      </c>
      <c r="J154" s="1" t="s">
        <v>41</v>
      </c>
      <c r="K154" s="1" t="s">
        <v>50</v>
      </c>
      <c r="L154" s="1" t="s">
        <v>65</v>
      </c>
      <c r="M154" s="1" t="s">
        <v>26</v>
      </c>
      <c r="N154">
        <v>1</v>
      </c>
      <c r="O154">
        <v>0</v>
      </c>
    </row>
    <row r="155" spans="1:15">
      <c r="A155" s="9" t="s">
        <v>216</v>
      </c>
      <c r="B155" s="1">
        <v>49.5</v>
      </c>
      <c r="C155" s="1">
        <v>60</v>
      </c>
      <c r="D155" s="1">
        <v>29</v>
      </c>
      <c r="E155" s="1" t="s">
        <v>14</v>
      </c>
      <c r="F155" s="1" t="s">
        <v>35</v>
      </c>
      <c r="G155" s="1" t="s">
        <v>35</v>
      </c>
      <c r="H155">
        <v>1</v>
      </c>
      <c r="I155">
        <v>2134</v>
      </c>
      <c r="J155" s="1" t="s">
        <v>41</v>
      </c>
      <c r="K155" s="1" t="s">
        <v>50</v>
      </c>
      <c r="L155" s="1" t="s">
        <v>65</v>
      </c>
      <c r="M155" s="1" t="s">
        <v>26</v>
      </c>
      <c r="N155">
        <v>1</v>
      </c>
      <c r="O155">
        <v>0</v>
      </c>
    </row>
    <row r="156" spans="1:15">
      <c r="A156" s="9" t="s">
        <v>216</v>
      </c>
      <c r="B156" s="1">
        <v>50.5</v>
      </c>
      <c r="C156" s="1" t="s">
        <v>26</v>
      </c>
      <c r="D156" s="1">
        <v>29</v>
      </c>
      <c r="E156" s="1" t="s">
        <v>14</v>
      </c>
      <c r="F156" s="1" t="s">
        <v>35</v>
      </c>
      <c r="G156" s="1" t="s">
        <v>35</v>
      </c>
      <c r="H156">
        <v>3</v>
      </c>
      <c r="I156">
        <v>2134</v>
      </c>
      <c r="J156" s="1" t="s">
        <v>41</v>
      </c>
      <c r="K156" s="1" t="s">
        <v>50</v>
      </c>
      <c r="L156" s="1" t="s">
        <v>65</v>
      </c>
      <c r="M156" s="1" t="s">
        <v>26</v>
      </c>
      <c r="N156">
        <v>1</v>
      </c>
      <c r="O156">
        <v>0</v>
      </c>
    </row>
    <row r="157" spans="1:15">
      <c r="A157" s="9" t="s">
        <v>216</v>
      </c>
      <c r="B157" s="1">
        <v>49.5</v>
      </c>
      <c r="C157" s="1" t="s">
        <v>26</v>
      </c>
      <c r="D157" s="1">
        <v>29</v>
      </c>
      <c r="E157" s="1" t="s">
        <v>14</v>
      </c>
      <c r="F157" s="1" t="s">
        <v>35</v>
      </c>
      <c r="G157" s="1" t="s">
        <v>35</v>
      </c>
      <c r="H157">
        <v>4</v>
      </c>
      <c r="I157">
        <v>2134</v>
      </c>
      <c r="J157" s="1" t="s">
        <v>41</v>
      </c>
      <c r="K157" s="1" t="s">
        <v>50</v>
      </c>
      <c r="L157" s="1" t="s">
        <v>65</v>
      </c>
      <c r="M157" s="1" t="s">
        <v>26</v>
      </c>
      <c r="N157">
        <v>1</v>
      </c>
      <c r="O157">
        <v>0</v>
      </c>
    </row>
    <row r="158" spans="1:15" hidden="1">
      <c r="A158" s="9" t="s">
        <v>217</v>
      </c>
      <c r="B158" s="1">
        <v>43</v>
      </c>
      <c r="C158" s="1">
        <v>60</v>
      </c>
      <c r="D158" s="1">
        <v>29</v>
      </c>
      <c r="E158" s="1" t="s">
        <v>14</v>
      </c>
      <c r="F158" s="1" t="s">
        <v>15</v>
      </c>
      <c r="G158" s="1" t="s">
        <v>35</v>
      </c>
      <c r="H158">
        <v>1</v>
      </c>
      <c r="I158">
        <v>1243</v>
      </c>
      <c r="J158" s="1" t="s">
        <v>27</v>
      </c>
      <c r="K158" s="1" t="s">
        <v>42</v>
      </c>
      <c r="L158" s="1" t="s">
        <v>26</v>
      </c>
      <c r="M158" s="1" t="s">
        <v>26</v>
      </c>
      <c r="N158">
        <v>1</v>
      </c>
      <c r="O158">
        <v>1</v>
      </c>
    </row>
    <row r="159" spans="1:15" hidden="1">
      <c r="A159" s="9" t="s">
        <v>217</v>
      </c>
      <c r="B159" s="1">
        <v>49</v>
      </c>
      <c r="C159" s="1">
        <v>60</v>
      </c>
      <c r="D159" s="1">
        <v>30</v>
      </c>
      <c r="E159" s="1" t="s">
        <v>14</v>
      </c>
      <c r="F159" s="1" t="s">
        <v>15</v>
      </c>
      <c r="G159" s="1" t="s">
        <v>35</v>
      </c>
      <c r="H159">
        <v>2</v>
      </c>
      <c r="I159">
        <v>1243</v>
      </c>
      <c r="J159" s="1" t="s">
        <v>27</v>
      </c>
      <c r="K159" s="1" t="s">
        <v>42</v>
      </c>
      <c r="L159" s="1" t="s">
        <v>26</v>
      </c>
      <c r="M159" s="1" t="s">
        <v>26</v>
      </c>
      <c r="N159">
        <v>1</v>
      </c>
      <c r="O159">
        <v>1</v>
      </c>
    </row>
    <row r="160" spans="1:15" hidden="1">
      <c r="A160" s="9" t="s">
        <v>217</v>
      </c>
      <c r="B160" s="1">
        <v>60</v>
      </c>
      <c r="C160" s="1">
        <v>60</v>
      </c>
      <c r="D160" s="1">
        <v>30</v>
      </c>
      <c r="E160" s="1" t="s">
        <v>14</v>
      </c>
      <c r="F160" s="1" t="s">
        <v>35</v>
      </c>
      <c r="G160" s="1" t="s">
        <v>35</v>
      </c>
      <c r="H160">
        <v>4</v>
      </c>
      <c r="I160">
        <v>1243</v>
      </c>
      <c r="J160" s="1" t="s">
        <v>27</v>
      </c>
      <c r="K160" s="1" t="s">
        <v>42</v>
      </c>
      <c r="L160" s="1" t="s">
        <v>26</v>
      </c>
      <c r="M160" s="1" t="s">
        <v>26</v>
      </c>
      <c r="N160">
        <v>1</v>
      </c>
      <c r="O160">
        <v>1</v>
      </c>
    </row>
    <row r="161" spans="1:15" hidden="1">
      <c r="A161" s="9" t="s">
        <v>217</v>
      </c>
      <c r="B161" s="1">
        <v>60</v>
      </c>
      <c r="C161" s="1">
        <v>60</v>
      </c>
      <c r="D161" s="1">
        <v>30</v>
      </c>
      <c r="E161" s="1" t="s">
        <v>14</v>
      </c>
      <c r="F161" s="1" t="s">
        <v>35</v>
      </c>
      <c r="G161" s="1" t="s">
        <v>35</v>
      </c>
      <c r="H161">
        <v>3</v>
      </c>
      <c r="I161">
        <v>1243</v>
      </c>
      <c r="J161" s="1" t="s">
        <v>27</v>
      </c>
      <c r="K161" s="1" t="s">
        <v>42</v>
      </c>
      <c r="L161" s="1" t="s">
        <v>26</v>
      </c>
      <c r="M161" s="1" t="s">
        <v>26</v>
      </c>
      <c r="N161">
        <v>1</v>
      </c>
      <c r="O161">
        <v>1</v>
      </c>
    </row>
    <row r="162" spans="1:15">
      <c r="A162" s="9" t="s">
        <v>218</v>
      </c>
      <c r="B162" s="1">
        <v>25</v>
      </c>
      <c r="C162" s="1">
        <v>60</v>
      </c>
      <c r="D162" s="1">
        <v>29</v>
      </c>
      <c r="E162" s="1" t="s">
        <v>14</v>
      </c>
      <c r="F162" s="1" t="s">
        <v>35</v>
      </c>
      <c r="G162" s="1" t="s">
        <v>15</v>
      </c>
      <c r="H162">
        <v>2</v>
      </c>
      <c r="I162">
        <v>2143</v>
      </c>
      <c r="J162" s="1" t="s">
        <v>27</v>
      </c>
      <c r="K162" s="1" t="s">
        <v>28</v>
      </c>
      <c r="L162" s="1" t="s">
        <v>65</v>
      </c>
      <c r="M162" s="1" t="s">
        <v>26</v>
      </c>
      <c r="N162">
        <v>0</v>
      </c>
      <c r="O162">
        <v>0</v>
      </c>
    </row>
    <row r="163" spans="1:15">
      <c r="A163" s="9" t="s">
        <v>218</v>
      </c>
      <c r="B163" s="1">
        <v>35</v>
      </c>
      <c r="C163" s="1">
        <v>50</v>
      </c>
      <c r="D163" s="1">
        <v>29</v>
      </c>
      <c r="E163" s="1" t="s">
        <v>14</v>
      </c>
      <c r="F163" s="1" t="s">
        <v>35</v>
      </c>
      <c r="G163" s="1" t="s">
        <v>34</v>
      </c>
      <c r="H163">
        <v>1</v>
      </c>
      <c r="I163">
        <v>2143</v>
      </c>
      <c r="J163" s="1" t="s">
        <v>27</v>
      </c>
      <c r="K163" s="1" t="s">
        <v>28</v>
      </c>
      <c r="L163" s="1" t="s">
        <v>65</v>
      </c>
      <c r="M163" s="1" t="s">
        <v>26</v>
      </c>
      <c r="N163">
        <v>0</v>
      </c>
      <c r="O163">
        <v>0</v>
      </c>
    </row>
    <row r="164" spans="1:15">
      <c r="A164" s="9" t="s">
        <v>218</v>
      </c>
      <c r="B164" s="1">
        <v>30</v>
      </c>
      <c r="C164" s="1" t="s">
        <v>26</v>
      </c>
      <c r="D164" s="1">
        <v>29</v>
      </c>
      <c r="E164" s="1" t="s">
        <v>14</v>
      </c>
      <c r="F164" s="1" t="s">
        <v>35</v>
      </c>
      <c r="G164" s="1" t="s">
        <v>35</v>
      </c>
      <c r="H164">
        <v>4</v>
      </c>
      <c r="I164">
        <v>2143</v>
      </c>
      <c r="J164" s="1" t="s">
        <v>27</v>
      </c>
      <c r="K164" s="1" t="s">
        <v>28</v>
      </c>
      <c r="L164" s="1" t="s">
        <v>65</v>
      </c>
      <c r="M164" s="1" t="s">
        <v>26</v>
      </c>
      <c r="N164">
        <v>0</v>
      </c>
      <c r="O164">
        <v>0</v>
      </c>
    </row>
    <row r="165" spans="1:15">
      <c r="A165" s="9" t="s">
        <v>218</v>
      </c>
      <c r="B165" s="1">
        <v>15</v>
      </c>
      <c r="C165" s="1" t="s">
        <v>26</v>
      </c>
      <c r="D165" s="1">
        <v>29</v>
      </c>
      <c r="E165" s="1" t="s">
        <v>14</v>
      </c>
      <c r="F165" s="1" t="s">
        <v>35</v>
      </c>
      <c r="G165" s="1" t="s">
        <v>35</v>
      </c>
      <c r="H165">
        <v>3</v>
      </c>
      <c r="I165">
        <v>2143</v>
      </c>
      <c r="J165" s="1" t="s">
        <v>27</v>
      </c>
      <c r="K165" s="1" t="s">
        <v>28</v>
      </c>
      <c r="L165" s="1" t="s">
        <v>65</v>
      </c>
      <c r="M165" s="1" t="s">
        <v>26</v>
      </c>
      <c r="N165">
        <v>0</v>
      </c>
      <c r="O165">
        <v>0</v>
      </c>
    </row>
    <row r="166" spans="1:15">
      <c r="A166" s="9" t="s">
        <v>219</v>
      </c>
      <c r="B166" s="1">
        <v>30</v>
      </c>
      <c r="C166" s="1">
        <v>50</v>
      </c>
      <c r="D166" s="1">
        <v>29</v>
      </c>
      <c r="E166" s="1" t="s">
        <v>14</v>
      </c>
      <c r="F166" s="1" t="s">
        <v>15</v>
      </c>
      <c r="G166" s="1" t="s">
        <v>35</v>
      </c>
      <c r="H166">
        <v>1</v>
      </c>
      <c r="I166">
        <v>1243</v>
      </c>
      <c r="J166" s="1" t="s">
        <v>27</v>
      </c>
      <c r="K166" s="1" t="s">
        <v>99</v>
      </c>
      <c r="L166" s="1" t="s">
        <v>38</v>
      </c>
      <c r="M166" s="1" t="s">
        <v>26</v>
      </c>
      <c r="N166">
        <v>0</v>
      </c>
      <c r="O166">
        <v>0</v>
      </c>
    </row>
    <row r="167" spans="1:15">
      <c r="A167" s="9" t="s">
        <v>219</v>
      </c>
      <c r="B167" s="1">
        <v>30</v>
      </c>
      <c r="C167" s="1">
        <v>60</v>
      </c>
      <c r="D167" s="1">
        <v>29</v>
      </c>
      <c r="E167" s="1" t="s">
        <v>14</v>
      </c>
      <c r="F167" s="1" t="s">
        <v>15</v>
      </c>
      <c r="G167" s="1" t="s">
        <v>35</v>
      </c>
      <c r="H167">
        <v>2</v>
      </c>
      <c r="I167">
        <v>1243</v>
      </c>
      <c r="J167" s="1" t="s">
        <v>27</v>
      </c>
      <c r="K167" s="1" t="s">
        <v>99</v>
      </c>
      <c r="L167" s="1" t="s">
        <v>38</v>
      </c>
      <c r="M167" s="1" t="s">
        <v>26</v>
      </c>
      <c r="N167">
        <v>0</v>
      </c>
      <c r="O167">
        <v>0</v>
      </c>
    </row>
    <row r="168" spans="1:15">
      <c r="A168" s="9" t="s">
        <v>219</v>
      </c>
      <c r="B168" s="1">
        <v>35</v>
      </c>
      <c r="C168" s="1" t="s">
        <v>26</v>
      </c>
      <c r="D168" s="1">
        <v>29</v>
      </c>
      <c r="E168" s="1" t="s">
        <v>14</v>
      </c>
      <c r="F168" s="1" t="s">
        <v>15</v>
      </c>
      <c r="G168" s="1" t="s">
        <v>35</v>
      </c>
      <c r="H168">
        <v>4</v>
      </c>
      <c r="I168">
        <v>1243</v>
      </c>
      <c r="J168" s="1" t="s">
        <v>27</v>
      </c>
      <c r="K168" s="1" t="s">
        <v>99</v>
      </c>
      <c r="L168" s="1" t="s">
        <v>38</v>
      </c>
      <c r="M168" s="1" t="s">
        <v>26</v>
      </c>
      <c r="N168">
        <v>0</v>
      </c>
      <c r="O168">
        <v>0</v>
      </c>
    </row>
    <row r="169" spans="1:15">
      <c r="A169" s="9" t="s">
        <v>219</v>
      </c>
      <c r="B169" s="1">
        <v>35</v>
      </c>
      <c r="C169" s="1" t="s">
        <v>26</v>
      </c>
      <c r="D169" s="1">
        <v>29</v>
      </c>
      <c r="E169" s="1" t="s">
        <v>14</v>
      </c>
      <c r="F169" s="1" t="s">
        <v>15</v>
      </c>
      <c r="G169" s="1" t="s">
        <v>35</v>
      </c>
      <c r="H169">
        <v>3</v>
      </c>
      <c r="I169">
        <v>1243</v>
      </c>
      <c r="J169" s="1" t="s">
        <v>27</v>
      </c>
      <c r="K169" s="1" t="s">
        <v>99</v>
      </c>
      <c r="L169" s="1" t="s">
        <v>38</v>
      </c>
      <c r="M169" s="1" t="s">
        <v>26</v>
      </c>
      <c r="N169">
        <v>0</v>
      </c>
      <c r="O169">
        <v>0</v>
      </c>
    </row>
    <row r="170" spans="1:15" hidden="1">
      <c r="A170" s="9" t="s">
        <v>220</v>
      </c>
      <c r="B170" s="3">
        <v>60</v>
      </c>
      <c r="C170" s="3">
        <v>60</v>
      </c>
      <c r="D170" s="1">
        <v>29</v>
      </c>
      <c r="E170" s="1" t="s">
        <v>14</v>
      </c>
      <c r="F170" s="1" t="s">
        <v>35</v>
      </c>
      <c r="G170" s="1" t="s">
        <v>35</v>
      </c>
      <c r="H170">
        <v>2</v>
      </c>
      <c r="I170">
        <v>2143</v>
      </c>
      <c r="J170" s="1" t="s">
        <v>27</v>
      </c>
      <c r="K170" s="1" t="s">
        <v>37</v>
      </c>
      <c r="L170" s="1" t="s">
        <v>101</v>
      </c>
      <c r="M170" s="1" t="s">
        <v>39</v>
      </c>
      <c r="N170">
        <v>1</v>
      </c>
      <c r="O170">
        <v>1</v>
      </c>
    </row>
    <row r="171" spans="1:15" hidden="1">
      <c r="A171" s="9" t="s">
        <v>220</v>
      </c>
      <c r="B171" s="3">
        <v>60</v>
      </c>
      <c r="C171" s="3">
        <v>60</v>
      </c>
      <c r="D171" s="1">
        <v>29</v>
      </c>
      <c r="E171" s="1" t="s">
        <v>14</v>
      </c>
      <c r="F171" s="1" t="s">
        <v>35</v>
      </c>
      <c r="G171" s="1" t="s">
        <v>35</v>
      </c>
      <c r="H171">
        <v>1</v>
      </c>
      <c r="I171">
        <v>2143</v>
      </c>
      <c r="J171" s="1" t="s">
        <v>27</v>
      </c>
      <c r="K171" s="1" t="s">
        <v>37</v>
      </c>
      <c r="L171" s="1" t="s">
        <v>101</v>
      </c>
      <c r="M171" s="1" t="s">
        <v>39</v>
      </c>
      <c r="N171">
        <v>1</v>
      </c>
      <c r="O171">
        <v>1</v>
      </c>
    </row>
    <row r="172" spans="1:15" hidden="1">
      <c r="A172" s="9" t="s">
        <v>220</v>
      </c>
      <c r="B172" s="3">
        <v>75</v>
      </c>
      <c r="C172" s="1" t="s">
        <v>26</v>
      </c>
      <c r="D172" s="1">
        <v>29</v>
      </c>
      <c r="E172" s="1" t="s">
        <v>14</v>
      </c>
      <c r="F172" s="1" t="s">
        <v>35</v>
      </c>
      <c r="G172" s="1" t="s">
        <v>35</v>
      </c>
      <c r="H172">
        <v>4</v>
      </c>
      <c r="I172">
        <v>2143</v>
      </c>
      <c r="J172" s="1" t="s">
        <v>27</v>
      </c>
      <c r="K172" s="1" t="s">
        <v>37</v>
      </c>
      <c r="L172" s="1" t="s">
        <v>101</v>
      </c>
      <c r="M172" s="1" t="s">
        <v>39</v>
      </c>
      <c r="N172">
        <v>1</v>
      </c>
      <c r="O172">
        <v>1</v>
      </c>
    </row>
    <row r="173" spans="1:15" hidden="1">
      <c r="A173" s="9" t="s">
        <v>220</v>
      </c>
      <c r="B173" s="3">
        <v>45</v>
      </c>
      <c r="C173" s="1" t="s">
        <v>26</v>
      </c>
      <c r="D173" s="1">
        <v>29</v>
      </c>
      <c r="E173" s="1" t="s">
        <v>14</v>
      </c>
      <c r="F173" s="1" t="s">
        <v>35</v>
      </c>
      <c r="G173" s="1" t="s">
        <v>35</v>
      </c>
      <c r="H173">
        <v>3</v>
      </c>
      <c r="I173">
        <v>2143</v>
      </c>
      <c r="J173" s="1" t="s">
        <v>27</v>
      </c>
      <c r="K173" s="1" t="s">
        <v>37</v>
      </c>
      <c r="L173" s="1" t="s">
        <v>101</v>
      </c>
      <c r="M173" s="1" t="s">
        <v>39</v>
      </c>
      <c r="N173">
        <v>1</v>
      </c>
      <c r="O173">
        <v>1</v>
      </c>
    </row>
    <row r="174" spans="1:15">
      <c r="A174" s="9" t="s">
        <v>221</v>
      </c>
      <c r="B174" s="1">
        <v>60</v>
      </c>
      <c r="C174" s="1">
        <v>9999999</v>
      </c>
      <c r="D174" s="1">
        <v>29</v>
      </c>
      <c r="E174" s="1" t="s">
        <v>14</v>
      </c>
      <c r="F174" s="1" t="s">
        <v>34</v>
      </c>
      <c r="G174" s="1" t="s">
        <v>15</v>
      </c>
      <c r="H174">
        <v>1</v>
      </c>
      <c r="I174">
        <v>1243</v>
      </c>
      <c r="J174" s="1" t="s">
        <v>27</v>
      </c>
      <c r="K174" s="1" t="s">
        <v>37</v>
      </c>
      <c r="L174" s="1" t="s">
        <v>101</v>
      </c>
      <c r="M174" s="1" t="s">
        <v>101</v>
      </c>
      <c r="N174">
        <v>0</v>
      </c>
      <c r="O174">
        <v>0</v>
      </c>
    </row>
    <row r="175" spans="1:15">
      <c r="A175" s="9" t="s">
        <v>221</v>
      </c>
      <c r="B175" s="1">
        <v>60</v>
      </c>
      <c r="C175" s="1">
        <v>60</v>
      </c>
      <c r="D175" s="1">
        <v>29</v>
      </c>
      <c r="E175" s="1" t="s">
        <v>14</v>
      </c>
      <c r="F175" s="1" t="s">
        <v>34</v>
      </c>
      <c r="G175" s="1" t="s">
        <v>15</v>
      </c>
      <c r="H175">
        <v>2</v>
      </c>
      <c r="I175">
        <v>1243</v>
      </c>
      <c r="J175" s="1" t="s">
        <v>27</v>
      </c>
      <c r="K175" s="1" t="s">
        <v>37</v>
      </c>
      <c r="L175" s="1" t="s">
        <v>101</v>
      </c>
      <c r="M175" s="1" t="s">
        <v>101</v>
      </c>
      <c r="N175">
        <v>0</v>
      </c>
      <c r="O175">
        <v>0</v>
      </c>
    </row>
    <row r="176" spans="1:15">
      <c r="A176" s="9" t="s">
        <v>221</v>
      </c>
      <c r="B176" s="1">
        <v>10</v>
      </c>
      <c r="C176" s="1" t="s">
        <v>26</v>
      </c>
      <c r="D176" s="1">
        <v>29</v>
      </c>
      <c r="E176" s="1" t="s">
        <v>14</v>
      </c>
      <c r="F176" s="1" t="s">
        <v>35</v>
      </c>
      <c r="G176" s="1" t="s">
        <v>35</v>
      </c>
      <c r="H176">
        <v>4</v>
      </c>
      <c r="I176">
        <v>1243</v>
      </c>
      <c r="J176" s="1" t="s">
        <v>27</v>
      </c>
      <c r="K176" s="1" t="s">
        <v>37</v>
      </c>
      <c r="L176" s="1" t="s">
        <v>101</v>
      </c>
      <c r="M176" s="1" t="s">
        <v>101</v>
      </c>
      <c r="N176">
        <v>0</v>
      </c>
      <c r="O176">
        <v>0</v>
      </c>
    </row>
    <row r="177" spans="1:15">
      <c r="A177" s="9" t="s">
        <v>221</v>
      </c>
      <c r="B177" s="1">
        <v>45</v>
      </c>
      <c r="C177" s="1" t="s">
        <v>26</v>
      </c>
      <c r="D177" s="1">
        <v>29</v>
      </c>
      <c r="E177" s="1" t="s">
        <v>14</v>
      </c>
      <c r="F177" s="1" t="s">
        <v>15</v>
      </c>
      <c r="G177" s="1" t="s">
        <v>35</v>
      </c>
      <c r="H177">
        <v>3</v>
      </c>
      <c r="I177">
        <v>1243</v>
      </c>
      <c r="J177" s="1" t="s">
        <v>27</v>
      </c>
      <c r="K177" s="1" t="s">
        <v>37</v>
      </c>
      <c r="L177" s="1" t="s">
        <v>101</v>
      </c>
      <c r="M177" s="1" t="s">
        <v>101</v>
      </c>
      <c r="N177">
        <v>0</v>
      </c>
      <c r="O177">
        <v>0</v>
      </c>
    </row>
    <row r="178" spans="1:15">
      <c r="A178" s="9" t="s">
        <v>222</v>
      </c>
      <c r="B178" s="1">
        <v>39.5</v>
      </c>
      <c r="C178" s="1">
        <v>60</v>
      </c>
      <c r="D178" s="1">
        <v>29</v>
      </c>
      <c r="E178" s="1" t="s">
        <v>14</v>
      </c>
      <c r="F178" s="1" t="s">
        <v>34</v>
      </c>
      <c r="G178" s="1" t="s">
        <v>35</v>
      </c>
      <c r="H178">
        <v>2</v>
      </c>
      <c r="I178">
        <v>2143</v>
      </c>
      <c r="J178" s="1" t="s">
        <v>41</v>
      </c>
      <c r="K178" s="1" t="s">
        <v>73</v>
      </c>
      <c r="L178" s="1" t="s">
        <v>29</v>
      </c>
      <c r="M178" s="1" t="s">
        <v>26</v>
      </c>
      <c r="N178">
        <v>1</v>
      </c>
      <c r="O178">
        <v>0</v>
      </c>
    </row>
    <row r="179" spans="1:15">
      <c r="A179" s="9" t="s">
        <v>222</v>
      </c>
      <c r="B179" s="1">
        <v>29</v>
      </c>
      <c r="C179" s="1">
        <v>60</v>
      </c>
      <c r="D179" s="1">
        <v>29</v>
      </c>
      <c r="E179" s="1" t="s">
        <v>14</v>
      </c>
      <c r="F179" s="1" t="s">
        <v>34</v>
      </c>
      <c r="G179" s="1" t="s">
        <v>35</v>
      </c>
      <c r="H179">
        <v>1</v>
      </c>
      <c r="I179">
        <v>2143</v>
      </c>
      <c r="J179" s="1" t="s">
        <v>41</v>
      </c>
      <c r="K179" s="1" t="s">
        <v>73</v>
      </c>
      <c r="L179" s="1" t="s">
        <v>29</v>
      </c>
      <c r="M179" s="1" t="s">
        <v>26</v>
      </c>
      <c r="N179">
        <v>1</v>
      </c>
      <c r="O179">
        <v>0</v>
      </c>
    </row>
    <row r="180" spans="1:15">
      <c r="A180" s="9" t="s">
        <v>222</v>
      </c>
      <c r="B180" s="1">
        <v>30</v>
      </c>
      <c r="C180" s="1" t="s">
        <v>26</v>
      </c>
      <c r="D180" s="1">
        <v>29</v>
      </c>
      <c r="E180" s="1" t="s">
        <v>14</v>
      </c>
      <c r="F180" s="1" t="s">
        <v>15</v>
      </c>
      <c r="G180" s="1" t="s">
        <v>35</v>
      </c>
      <c r="H180">
        <v>4</v>
      </c>
      <c r="I180">
        <v>2143</v>
      </c>
      <c r="J180" s="1" t="s">
        <v>41</v>
      </c>
      <c r="K180" s="1" t="s">
        <v>73</v>
      </c>
      <c r="L180" s="1" t="s">
        <v>29</v>
      </c>
      <c r="M180" s="1" t="s">
        <v>26</v>
      </c>
      <c r="N180">
        <v>1</v>
      </c>
      <c r="O180">
        <v>0</v>
      </c>
    </row>
    <row r="181" spans="1:15">
      <c r="A181" s="9" t="s">
        <v>222</v>
      </c>
      <c r="B181" s="1">
        <v>20.5</v>
      </c>
      <c r="C181" s="1" t="s">
        <v>26</v>
      </c>
      <c r="D181" s="1">
        <v>29</v>
      </c>
      <c r="E181" s="1" t="s">
        <v>14</v>
      </c>
      <c r="F181" s="1" t="s">
        <v>34</v>
      </c>
      <c r="G181" s="1" t="s">
        <v>35</v>
      </c>
      <c r="H181">
        <v>3</v>
      </c>
      <c r="I181">
        <v>2143</v>
      </c>
      <c r="J181" s="1" t="s">
        <v>41</v>
      </c>
      <c r="K181" s="1" t="s">
        <v>73</v>
      </c>
      <c r="L181" s="1" t="s">
        <v>29</v>
      </c>
      <c r="M181" s="1" t="s">
        <v>26</v>
      </c>
      <c r="N181">
        <v>1</v>
      </c>
      <c r="O181">
        <v>0</v>
      </c>
    </row>
    <row r="182" spans="1:15">
      <c r="A182" s="9" t="s">
        <v>223</v>
      </c>
      <c r="B182" s="4">
        <v>10</v>
      </c>
      <c r="C182" s="4">
        <v>60</v>
      </c>
      <c r="D182" s="1">
        <v>30</v>
      </c>
      <c r="E182" s="1" t="s">
        <v>14</v>
      </c>
      <c r="F182" s="1" t="s">
        <v>35</v>
      </c>
      <c r="G182" s="1" t="s">
        <v>35</v>
      </c>
      <c r="H182">
        <v>2</v>
      </c>
      <c r="I182">
        <v>2134</v>
      </c>
      <c r="J182" s="1" t="s">
        <v>27</v>
      </c>
      <c r="K182" s="1" t="s">
        <v>37</v>
      </c>
      <c r="L182" s="1" t="s">
        <v>29</v>
      </c>
      <c r="M182" s="1" t="s">
        <v>39</v>
      </c>
      <c r="N182">
        <v>0</v>
      </c>
      <c r="O182">
        <v>0</v>
      </c>
    </row>
    <row r="183" spans="1:15">
      <c r="A183" s="9" t="s">
        <v>223</v>
      </c>
      <c r="B183" s="4">
        <v>30</v>
      </c>
      <c r="C183" s="4">
        <v>50</v>
      </c>
      <c r="D183" s="1">
        <v>30</v>
      </c>
      <c r="E183" s="1" t="s">
        <v>14</v>
      </c>
      <c r="F183" s="1" t="s">
        <v>35</v>
      </c>
      <c r="G183" s="1" t="s">
        <v>35</v>
      </c>
      <c r="H183">
        <v>1</v>
      </c>
      <c r="I183">
        <v>2134</v>
      </c>
      <c r="J183" s="1" t="s">
        <v>27</v>
      </c>
      <c r="K183" s="1" t="s">
        <v>37</v>
      </c>
      <c r="L183" s="1" t="s">
        <v>29</v>
      </c>
      <c r="M183" s="1" t="s">
        <v>39</v>
      </c>
      <c r="N183">
        <v>0</v>
      </c>
      <c r="O183">
        <v>0</v>
      </c>
    </row>
    <row r="184" spans="1:15">
      <c r="A184" s="9" t="s">
        <v>223</v>
      </c>
      <c r="B184" s="4">
        <v>15</v>
      </c>
      <c r="C184" s="1" t="s">
        <v>26</v>
      </c>
      <c r="D184" s="1">
        <v>30</v>
      </c>
      <c r="E184" s="1" t="s">
        <v>14</v>
      </c>
      <c r="F184" s="1" t="s">
        <v>35</v>
      </c>
      <c r="G184" s="1" t="s">
        <v>35</v>
      </c>
      <c r="H184">
        <v>3</v>
      </c>
      <c r="I184">
        <v>2134</v>
      </c>
      <c r="J184" s="1" t="s">
        <v>27</v>
      </c>
      <c r="K184" s="1" t="s">
        <v>37</v>
      </c>
      <c r="L184" s="1" t="s">
        <v>29</v>
      </c>
      <c r="M184" s="1" t="s">
        <v>39</v>
      </c>
      <c r="N184">
        <v>0</v>
      </c>
      <c r="O184">
        <v>0</v>
      </c>
    </row>
    <row r="185" spans="1:15">
      <c r="A185" s="9" t="s">
        <v>223</v>
      </c>
      <c r="B185" s="4">
        <v>15</v>
      </c>
      <c r="C185" s="1" t="s">
        <v>26</v>
      </c>
      <c r="D185" s="1">
        <v>30</v>
      </c>
      <c r="E185" s="1" t="s">
        <v>14</v>
      </c>
      <c r="F185" s="1" t="s">
        <v>35</v>
      </c>
      <c r="G185" s="1" t="s">
        <v>35</v>
      </c>
      <c r="H185">
        <v>4</v>
      </c>
      <c r="I185">
        <v>2134</v>
      </c>
      <c r="J185" s="1" t="s">
        <v>27</v>
      </c>
      <c r="K185" s="1" t="s">
        <v>37</v>
      </c>
      <c r="L185" s="1" t="s">
        <v>29</v>
      </c>
      <c r="M185" s="1" t="s">
        <v>39</v>
      </c>
      <c r="N185">
        <v>0</v>
      </c>
      <c r="O185">
        <v>0</v>
      </c>
    </row>
    <row r="186" spans="1:15">
      <c r="A186" s="9" t="s">
        <v>224</v>
      </c>
      <c r="B186" s="1">
        <v>36</v>
      </c>
      <c r="C186" s="1">
        <v>60</v>
      </c>
      <c r="D186" s="1">
        <v>22</v>
      </c>
      <c r="E186" s="1" t="s">
        <v>14</v>
      </c>
      <c r="F186" s="1" t="s">
        <v>35</v>
      </c>
      <c r="G186" s="1" t="s">
        <v>15</v>
      </c>
      <c r="H186">
        <v>1</v>
      </c>
      <c r="I186">
        <v>1243</v>
      </c>
      <c r="J186" s="1" t="s">
        <v>27</v>
      </c>
      <c r="K186" s="1" t="s">
        <v>28</v>
      </c>
      <c r="L186" s="1" t="s">
        <v>65</v>
      </c>
      <c r="M186" s="1" t="s">
        <v>26</v>
      </c>
      <c r="N186">
        <v>1</v>
      </c>
      <c r="O186">
        <v>0</v>
      </c>
    </row>
    <row r="187" spans="1:15">
      <c r="A187" s="9" t="s">
        <v>224</v>
      </c>
      <c r="B187" s="1">
        <v>37</v>
      </c>
      <c r="C187" s="1">
        <v>60</v>
      </c>
      <c r="D187" s="1">
        <v>29</v>
      </c>
      <c r="E187" s="1" t="s">
        <v>14</v>
      </c>
      <c r="F187" s="1" t="s">
        <v>35</v>
      </c>
      <c r="G187" s="1" t="s">
        <v>15</v>
      </c>
      <c r="H187">
        <v>2</v>
      </c>
      <c r="I187">
        <v>1243</v>
      </c>
      <c r="J187" s="1" t="s">
        <v>27</v>
      </c>
      <c r="K187" s="1" t="s">
        <v>28</v>
      </c>
      <c r="L187" s="1" t="s">
        <v>65</v>
      </c>
      <c r="M187" s="1" t="s">
        <v>26</v>
      </c>
      <c r="N187">
        <v>1</v>
      </c>
      <c r="O187">
        <v>0</v>
      </c>
    </row>
    <row r="188" spans="1:15">
      <c r="A188" s="9" t="s">
        <v>224</v>
      </c>
      <c r="B188" s="1">
        <v>42.99</v>
      </c>
      <c r="C188" s="1" t="s">
        <v>26</v>
      </c>
      <c r="D188" s="1">
        <v>29</v>
      </c>
      <c r="E188" s="1" t="s">
        <v>14</v>
      </c>
      <c r="F188" s="1" t="s">
        <v>15</v>
      </c>
      <c r="G188" s="1" t="s">
        <v>35</v>
      </c>
      <c r="H188">
        <v>4</v>
      </c>
      <c r="I188">
        <v>1243</v>
      </c>
      <c r="J188" s="1" t="s">
        <v>27</v>
      </c>
      <c r="K188" s="1" t="s">
        <v>28</v>
      </c>
      <c r="L188" s="1" t="s">
        <v>65</v>
      </c>
      <c r="M188" s="1" t="s">
        <v>26</v>
      </c>
      <c r="N188">
        <v>1</v>
      </c>
      <c r="O188">
        <v>0</v>
      </c>
    </row>
    <row r="189" spans="1:15">
      <c r="A189" s="9" t="s">
        <v>224</v>
      </c>
      <c r="B189" s="1">
        <v>39.99</v>
      </c>
      <c r="C189" s="1" t="s">
        <v>26</v>
      </c>
      <c r="D189" s="1">
        <v>29</v>
      </c>
      <c r="E189" s="1" t="s">
        <v>14</v>
      </c>
      <c r="F189" s="1" t="s">
        <v>35</v>
      </c>
      <c r="G189" s="1" t="s">
        <v>35</v>
      </c>
      <c r="H189">
        <v>3</v>
      </c>
      <c r="I189">
        <v>1243</v>
      </c>
      <c r="J189" s="1" t="s">
        <v>27</v>
      </c>
      <c r="K189" s="1" t="s">
        <v>28</v>
      </c>
      <c r="L189" s="1" t="s">
        <v>65</v>
      </c>
      <c r="M189" s="1" t="s">
        <v>26</v>
      </c>
      <c r="N189">
        <v>1</v>
      </c>
      <c r="O189">
        <v>0</v>
      </c>
    </row>
    <row r="190" spans="1:15" hidden="1">
      <c r="A190" s="9" t="s">
        <v>225</v>
      </c>
      <c r="B190" s="1">
        <v>59.99</v>
      </c>
      <c r="C190" s="1">
        <v>59.99</v>
      </c>
      <c r="D190" s="1">
        <v>59.99</v>
      </c>
      <c r="E190" s="1" t="s">
        <v>14</v>
      </c>
      <c r="F190" s="1" t="s">
        <v>34</v>
      </c>
      <c r="G190" s="1" t="s">
        <v>35</v>
      </c>
      <c r="H190">
        <v>1</v>
      </c>
      <c r="I190">
        <v>1234</v>
      </c>
      <c r="J190" s="1" t="s">
        <v>41</v>
      </c>
      <c r="K190" s="1" t="s">
        <v>52</v>
      </c>
      <c r="L190" s="1" t="s">
        <v>29</v>
      </c>
      <c r="M190" s="1" t="s">
        <v>26</v>
      </c>
      <c r="N190">
        <v>1</v>
      </c>
      <c r="O190">
        <v>1</v>
      </c>
    </row>
    <row r="191" spans="1:15" hidden="1">
      <c r="A191" s="9" t="s">
        <v>225</v>
      </c>
      <c r="B191" s="1">
        <v>59.99</v>
      </c>
      <c r="C191" s="1">
        <v>59.99</v>
      </c>
      <c r="D191" s="1">
        <v>29</v>
      </c>
      <c r="E191" s="1" t="s">
        <v>14</v>
      </c>
      <c r="F191" s="1" t="s">
        <v>34</v>
      </c>
      <c r="G191" s="1" t="s">
        <v>35</v>
      </c>
      <c r="H191">
        <v>2</v>
      </c>
      <c r="I191">
        <v>1234</v>
      </c>
      <c r="J191" s="1" t="s">
        <v>41</v>
      </c>
      <c r="K191" s="1" t="s">
        <v>52</v>
      </c>
      <c r="L191" s="1" t="s">
        <v>29</v>
      </c>
      <c r="M191" s="1" t="s">
        <v>26</v>
      </c>
      <c r="N191">
        <v>1</v>
      </c>
      <c r="O191">
        <v>1</v>
      </c>
    </row>
    <row r="192" spans="1:15" hidden="1">
      <c r="A192" s="9" t="s">
        <v>225</v>
      </c>
      <c r="B192" s="1">
        <v>10</v>
      </c>
      <c r="C192" s="1" t="s">
        <v>26</v>
      </c>
      <c r="D192" s="1">
        <v>29</v>
      </c>
      <c r="E192" s="1" t="s">
        <v>14</v>
      </c>
      <c r="F192" s="1" t="s">
        <v>15</v>
      </c>
      <c r="G192" s="1" t="s">
        <v>35</v>
      </c>
      <c r="H192">
        <v>3</v>
      </c>
      <c r="I192">
        <v>1234</v>
      </c>
      <c r="J192" s="1" t="s">
        <v>41</v>
      </c>
      <c r="K192" s="1" t="s">
        <v>52</v>
      </c>
      <c r="L192" s="1" t="s">
        <v>29</v>
      </c>
      <c r="M192" s="1" t="s">
        <v>26</v>
      </c>
      <c r="N192">
        <v>1</v>
      </c>
      <c r="O192">
        <v>1</v>
      </c>
    </row>
    <row r="193" spans="1:15" hidden="1">
      <c r="A193" s="9" t="s">
        <v>225</v>
      </c>
      <c r="B193" s="1">
        <v>10</v>
      </c>
      <c r="C193" s="1">
        <v>45</v>
      </c>
      <c r="D193" s="1">
        <v>29</v>
      </c>
      <c r="E193" s="1" t="s">
        <v>14</v>
      </c>
      <c r="F193" s="1" t="s">
        <v>15</v>
      </c>
      <c r="G193" s="1" t="s">
        <v>35</v>
      </c>
      <c r="H193">
        <v>4</v>
      </c>
      <c r="I193">
        <v>1234</v>
      </c>
      <c r="J193" s="1" t="s">
        <v>41</v>
      </c>
      <c r="K193" s="1" t="s">
        <v>52</v>
      </c>
      <c r="L193" s="1" t="s">
        <v>29</v>
      </c>
      <c r="M193" s="1" t="s">
        <v>26</v>
      </c>
      <c r="N193">
        <v>1</v>
      </c>
      <c r="O193">
        <v>1</v>
      </c>
    </row>
    <row r="194" spans="1:15">
      <c r="A194" s="9" t="s">
        <v>226</v>
      </c>
      <c r="B194" s="1">
        <v>50</v>
      </c>
      <c r="C194" s="1">
        <v>60</v>
      </c>
      <c r="D194" s="1">
        <v>29</v>
      </c>
      <c r="E194" s="1" t="s">
        <v>14</v>
      </c>
      <c r="F194" s="1" t="s">
        <v>35</v>
      </c>
      <c r="G194" s="1" t="s">
        <v>35</v>
      </c>
      <c r="H194">
        <v>1</v>
      </c>
      <c r="I194">
        <v>1243</v>
      </c>
      <c r="J194" s="1" t="s">
        <v>27</v>
      </c>
      <c r="K194" s="1" t="s">
        <v>37</v>
      </c>
      <c r="L194" s="1" t="s">
        <v>29</v>
      </c>
      <c r="M194" s="1" t="s">
        <v>39</v>
      </c>
      <c r="N194">
        <v>1</v>
      </c>
      <c r="O194">
        <v>0</v>
      </c>
    </row>
    <row r="195" spans="1:15">
      <c r="A195" s="9" t="s">
        <v>226</v>
      </c>
      <c r="B195" s="1">
        <v>50</v>
      </c>
      <c r="C195" s="1">
        <v>60</v>
      </c>
      <c r="D195" s="1">
        <v>29</v>
      </c>
      <c r="E195" s="1" t="s">
        <v>14</v>
      </c>
      <c r="F195" s="1" t="s">
        <v>35</v>
      </c>
      <c r="G195" s="1" t="s">
        <v>35</v>
      </c>
      <c r="H195">
        <v>2</v>
      </c>
      <c r="I195">
        <v>1243</v>
      </c>
      <c r="J195" s="1" t="s">
        <v>27</v>
      </c>
      <c r="K195" s="1" t="s">
        <v>37</v>
      </c>
      <c r="L195" s="1" t="s">
        <v>29</v>
      </c>
      <c r="M195" s="1" t="s">
        <v>39</v>
      </c>
      <c r="N195">
        <v>1</v>
      </c>
      <c r="O195">
        <v>0</v>
      </c>
    </row>
    <row r="196" spans="1:15">
      <c r="A196" s="9" t="s">
        <v>226</v>
      </c>
      <c r="B196" s="1">
        <v>50</v>
      </c>
      <c r="C196" s="1" t="s">
        <v>26</v>
      </c>
      <c r="D196" s="1">
        <v>29</v>
      </c>
      <c r="E196" s="1" t="s">
        <v>14</v>
      </c>
      <c r="F196" s="1" t="s">
        <v>35</v>
      </c>
      <c r="G196" s="1" t="s">
        <v>35</v>
      </c>
      <c r="H196">
        <v>4</v>
      </c>
      <c r="I196">
        <v>1243</v>
      </c>
      <c r="J196" s="1" t="s">
        <v>27</v>
      </c>
      <c r="K196" s="1" t="s">
        <v>37</v>
      </c>
      <c r="L196" s="1" t="s">
        <v>29</v>
      </c>
      <c r="M196" s="1" t="s">
        <v>39</v>
      </c>
      <c r="N196">
        <v>1</v>
      </c>
      <c r="O196">
        <v>0</v>
      </c>
    </row>
    <row r="197" spans="1:15">
      <c r="A197" s="9" t="s">
        <v>226</v>
      </c>
      <c r="B197" s="1">
        <v>50</v>
      </c>
      <c r="C197" s="1" t="s">
        <v>26</v>
      </c>
      <c r="D197" s="1">
        <v>29</v>
      </c>
      <c r="E197" s="1" t="s">
        <v>14</v>
      </c>
      <c r="F197" s="1" t="s">
        <v>35</v>
      </c>
      <c r="G197" s="1" t="s">
        <v>35</v>
      </c>
      <c r="H197">
        <v>3</v>
      </c>
      <c r="I197">
        <v>1243</v>
      </c>
      <c r="J197" s="1" t="s">
        <v>27</v>
      </c>
      <c r="K197" s="1" t="s">
        <v>37</v>
      </c>
      <c r="L197" s="1" t="s">
        <v>29</v>
      </c>
      <c r="M197" s="1" t="s">
        <v>39</v>
      </c>
      <c r="N197">
        <v>1</v>
      </c>
      <c r="O197">
        <v>0</v>
      </c>
    </row>
    <row r="198" spans="1:15" hidden="1">
      <c r="A198" s="9" t="s">
        <v>227</v>
      </c>
      <c r="B198" s="1">
        <v>40</v>
      </c>
      <c r="C198" s="1">
        <v>50</v>
      </c>
      <c r="D198" s="1">
        <v>29</v>
      </c>
      <c r="E198" s="1" t="s">
        <v>14</v>
      </c>
      <c r="F198" s="1" t="s">
        <v>35</v>
      </c>
      <c r="G198" s="1" t="s">
        <v>35</v>
      </c>
      <c r="H198">
        <v>1</v>
      </c>
      <c r="I198">
        <v>1243</v>
      </c>
      <c r="J198" s="1" t="s">
        <v>158</v>
      </c>
      <c r="K198" s="1" t="s">
        <v>52</v>
      </c>
      <c r="L198" s="1" t="s">
        <v>38</v>
      </c>
      <c r="M198" s="1" t="s">
        <v>26</v>
      </c>
      <c r="N198">
        <v>0</v>
      </c>
      <c r="O198">
        <v>1</v>
      </c>
    </row>
    <row r="199" spans="1:15" hidden="1">
      <c r="A199" s="9" t="s">
        <v>227</v>
      </c>
      <c r="B199" s="1">
        <v>40</v>
      </c>
      <c r="C199" s="1">
        <v>50</v>
      </c>
      <c r="D199" s="1">
        <v>29</v>
      </c>
      <c r="E199" s="1" t="s">
        <v>14</v>
      </c>
      <c r="F199" s="1" t="s">
        <v>35</v>
      </c>
      <c r="G199" s="1" t="s">
        <v>35</v>
      </c>
      <c r="H199">
        <v>2</v>
      </c>
      <c r="I199">
        <v>1243</v>
      </c>
      <c r="J199" s="1" t="s">
        <v>158</v>
      </c>
      <c r="K199" s="1" t="s">
        <v>52</v>
      </c>
      <c r="L199" s="1" t="s">
        <v>38</v>
      </c>
      <c r="M199" s="1" t="s">
        <v>26</v>
      </c>
      <c r="N199">
        <v>0</v>
      </c>
      <c r="O199">
        <v>1</v>
      </c>
    </row>
    <row r="200" spans="1:15" hidden="1">
      <c r="A200" s="9" t="s">
        <v>227</v>
      </c>
      <c r="B200" s="1">
        <v>40</v>
      </c>
      <c r="C200" s="1">
        <v>60</v>
      </c>
      <c r="D200" s="1">
        <v>29</v>
      </c>
      <c r="E200" s="1" t="s">
        <v>14</v>
      </c>
      <c r="F200" s="1" t="s">
        <v>35</v>
      </c>
      <c r="G200" s="1" t="s">
        <v>35</v>
      </c>
      <c r="H200">
        <v>4</v>
      </c>
      <c r="I200">
        <v>1243</v>
      </c>
      <c r="J200" s="1" t="s">
        <v>158</v>
      </c>
      <c r="K200" s="1" t="s">
        <v>52</v>
      </c>
      <c r="L200" s="1" t="s">
        <v>38</v>
      </c>
      <c r="M200" s="1" t="s">
        <v>26</v>
      </c>
      <c r="N200">
        <v>0</v>
      </c>
      <c r="O200">
        <v>1</v>
      </c>
    </row>
    <row r="201" spans="1:15" hidden="1">
      <c r="A201" s="9" t="s">
        <v>227</v>
      </c>
      <c r="B201" s="1">
        <v>30</v>
      </c>
      <c r="C201" s="1">
        <v>60</v>
      </c>
      <c r="D201" s="1">
        <v>29</v>
      </c>
      <c r="E201" s="1" t="s">
        <v>14</v>
      </c>
      <c r="F201" s="1" t="s">
        <v>35</v>
      </c>
      <c r="G201" s="1" t="s">
        <v>35</v>
      </c>
      <c r="H201">
        <v>3</v>
      </c>
      <c r="I201">
        <v>1243</v>
      </c>
      <c r="J201" s="1" t="s">
        <v>158</v>
      </c>
      <c r="K201" s="1" t="s">
        <v>52</v>
      </c>
      <c r="L201" s="1" t="s">
        <v>38</v>
      </c>
      <c r="M201" s="1" t="s">
        <v>26</v>
      </c>
      <c r="N201">
        <v>0</v>
      </c>
      <c r="O201">
        <v>1</v>
      </c>
    </row>
    <row r="202" spans="1:15">
      <c r="A202" s="9" t="s">
        <v>228</v>
      </c>
      <c r="B202" s="4">
        <v>40</v>
      </c>
      <c r="C202" s="4">
        <v>60</v>
      </c>
      <c r="D202" s="1">
        <v>29</v>
      </c>
      <c r="E202" s="1" t="s">
        <v>14</v>
      </c>
      <c r="F202" s="1" t="s">
        <v>35</v>
      </c>
      <c r="G202" s="1" t="s">
        <v>15</v>
      </c>
      <c r="H202">
        <v>1</v>
      </c>
      <c r="I202">
        <v>1234</v>
      </c>
      <c r="J202" s="1" t="s">
        <v>27</v>
      </c>
      <c r="K202" s="1" t="s">
        <v>37</v>
      </c>
      <c r="L202" s="1" t="s">
        <v>26</v>
      </c>
      <c r="M202" s="1" t="s">
        <v>39</v>
      </c>
      <c r="N202">
        <v>1</v>
      </c>
      <c r="O202">
        <v>0</v>
      </c>
    </row>
    <row r="203" spans="1:15">
      <c r="A203" s="9" t="s">
        <v>228</v>
      </c>
      <c r="B203" s="4">
        <v>40</v>
      </c>
      <c r="C203" s="4">
        <v>60</v>
      </c>
      <c r="D203" s="1">
        <v>29</v>
      </c>
      <c r="E203" s="1" t="s">
        <v>14</v>
      </c>
      <c r="F203" s="1" t="s">
        <v>35</v>
      </c>
      <c r="G203" s="1" t="s">
        <v>15</v>
      </c>
      <c r="H203">
        <v>2</v>
      </c>
      <c r="I203">
        <v>1234</v>
      </c>
      <c r="J203" s="1" t="s">
        <v>27</v>
      </c>
      <c r="K203" s="1" t="s">
        <v>37</v>
      </c>
      <c r="L203" s="1" t="s">
        <v>26</v>
      </c>
      <c r="M203" s="1" t="s">
        <v>39</v>
      </c>
      <c r="N203">
        <v>1</v>
      </c>
      <c r="O203">
        <v>0</v>
      </c>
    </row>
    <row r="204" spans="1:15">
      <c r="A204" s="9" t="s">
        <v>228</v>
      </c>
      <c r="B204" s="4">
        <v>40</v>
      </c>
      <c r="C204" s="1" t="s">
        <v>26</v>
      </c>
      <c r="D204" s="1">
        <v>29</v>
      </c>
      <c r="E204" s="7" t="s">
        <v>53</v>
      </c>
      <c r="F204" s="1" t="s">
        <v>34</v>
      </c>
      <c r="G204" s="1" t="s">
        <v>34</v>
      </c>
      <c r="H204">
        <v>3</v>
      </c>
      <c r="I204">
        <v>1234</v>
      </c>
      <c r="J204" s="1" t="s">
        <v>27</v>
      </c>
      <c r="K204" s="1" t="s">
        <v>37</v>
      </c>
      <c r="L204" s="1" t="s">
        <v>26</v>
      </c>
      <c r="M204" s="1" t="s">
        <v>39</v>
      </c>
      <c r="N204">
        <v>1</v>
      </c>
      <c r="O204">
        <v>0</v>
      </c>
    </row>
    <row r="205" spans="1:15">
      <c r="A205" s="9" t="s">
        <v>228</v>
      </c>
      <c r="B205" s="4">
        <v>40</v>
      </c>
      <c r="C205" s="1" t="s">
        <v>26</v>
      </c>
      <c r="D205" s="1">
        <v>29</v>
      </c>
      <c r="E205" s="7" t="s">
        <v>53</v>
      </c>
      <c r="F205" s="1" t="s">
        <v>34</v>
      </c>
      <c r="G205" s="1" t="s">
        <v>34</v>
      </c>
      <c r="H205">
        <v>4</v>
      </c>
      <c r="I205">
        <v>1234</v>
      </c>
      <c r="J205" s="1" t="s">
        <v>27</v>
      </c>
      <c r="K205" s="1" t="s">
        <v>37</v>
      </c>
      <c r="L205" s="1" t="s">
        <v>26</v>
      </c>
      <c r="M205" s="1" t="s">
        <v>39</v>
      </c>
      <c r="N205">
        <v>1</v>
      </c>
      <c r="O205">
        <v>0</v>
      </c>
    </row>
    <row r="206" spans="1:15" hidden="1">
      <c r="A206" s="9" t="s">
        <v>229</v>
      </c>
      <c r="B206" s="1">
        <v>50</v>
      </c>
      <c r="C206" s="1">
        <v>59.99</v>
      </c>
      <c r="D206" s="1">
        <v>29</v>
      </c>
      <c r="E206" s="1" t="s">
        <v>14</v>
      </c>
      <c r="F206" s="1" t="s">
        <v>34</v>
      </c>
      <c r="G206" s="1" t="s">
        <v>35</v>
      </c>
      <c r="H206">
        <v>2</v>
      </c>
      <c r="I206">
        <v>2143</v>
      </c>
      <c r="J206" s="1" t="s">
        <v>27</v>
      </c>
      <c r="K206" s="1" t="s">
        <v>37</v>
      </c>
      <c r="L206" s="1" t="s">
        <v>38</v>
      </c>
      <c r="M206" s="1" t="s">
        <v>26</v>
      </c>
      <c r="N206">
        <v>0</v>
      </c>
      <c r="O206">
        <v>1</v>
      </c>
    </row>
    <row r="207" spans="1:15" hidden="1">
      <c r="A207" s="9" t="s">
        <v>229</v>
      </c>
      <c r="B207" s="1">
        <v>49.99</v>
      </c>
      <c r="C207" s="1">
        <v>49.99</v>
      </c>
      <c r="D207" s="1">
        <v>1</v>
      </c>
      <c r="E207" s="1" t="s">
        <v>14</v>
      </c>
      <c r="F207" s="1" t="s">
        <v>34</v>
      </c>
      <c r="G207" s="1" t="s">
        <v>35</v>
      </c>
      <c r="H207">
        <v>1</v>
      </c>
      <c r="I207">
        <v>2143</v>
      </c>
      <c r="J207" s="1" t="s">
        <v>27</v>
      </c>
      <c r="K207" s="1" t="s">
        <v>37</v>
      </c>
      <c r="L207" s="1" t="s">
        <v>38</v>
      </c>
      <c r="M207" s="1" t="s">
        <v>26</v>
      </c>
      <c r="N207">
        <v>0</v>
      </c>
      <c r="O207">
        <v>1</v>
      </c>
    </row>
    <row r="208" spans="1:15" hidden="1">
      <c r="A208" s="9" t="s">
        <v>229</v>
      </c>
      <c r="B208" s="1">
        <v>20</v>
      </c>
      <c r="C208" s="1" t="s">
        <v>26</v>
      </c>
      <c r="D208" s="1">
        <v>1</v>
      </c>
      <c r="E208" s="1" t="s">
        <v>14</v>
      </c>
      <c r="F208" s="1" t="s">
        <v>34</v>
      </c>
      <c r="G208" s="1" t="s">
        <v>35</v>
      </c>
      <c r="H208">
        <v>4</v>
      </c>
      <c r="I208">
        <v>2143</v>
      </c>
      <c r="J208" s="1" t="s">
        <v>27</v>
      </c>
      <c r="K208" s="1" t="s">
        <v>37</v>
      </c>
      <c r="L208" s="1" t="s">
        <v>38</v>
      </c>
      <c r="M208" s="1" t="s">
        <v>26</v>
      </c>
      <c r="N208">
        <v>0</v>
      </c>
      <c r="O208">
        <v>1</v>
      </c>
    </row>
    <row r="209" spans="1:15" hidden="1">
      <c r="A209" s="9" t="s">
        <v>229</v>
      </c>
      <c r="B209" s="1">
        <v>25</v>
      </c>
      <c r="C209" s="1">
        <v>45</v>
      </c>
      <c r="D209" s="1">
        <v>1</v>
      </c>
      <c r="E209" s="1" t="s">
        <v>14</v>
      </c>
      <c r="F209" s="1" t="s">
        <v>34</v>
      </c>
      <c r="G209" s="1" t="s">
        <v>35</v>
      </c>
      <c r="H209">
        <v>3</v>
      </c>
      <c r="I209">
        <v>2143</v>
      </c>
      <c r="J209" s="1" t="s">
        <v>27</v>
      </c>
      <c r="K209" s="1" t="s">
        <v>37</v>
      </c>
      <c r="L209" s="1" t="s">
        <v>38</v>
      </c>
      <c r="M209" s="1" t="s">
        <v>26</v>
      </c>
      <c r="N209">
        <v>0</v>
      </c>
      <c r="O209">
        <v>1</v>
      </c>
    </row>
    <row r="210" spans="1:15">
      <c r="A210" s="9" t="s">
        <v>230</v>
      </c>
      <c r="B210" s="1">
        <v>5</v>
      </c>
      <c r="C210" s="1">
        <v>60</v>
      </c>
      <c r="D210" s="1">
        <v>29</v>
      </c>
      <c r="E210" s="1" t="s">
        <v>14</v>
      </c>
      <c r="F210" s="1" t="s">
        <v>34</v>
      </c>
      <c r="G210" s="1" t="s">
        <v>15</v>
      </c>
      <c r="H210">
        <v>2</v>
      </c>
      <c r="I210">
        <v>2134</v>
      </c>
      <c r="J210" s="1" t="s">
        <v>27</v>
      </c>
      <c r="K210" s="1" t="s">
        <v>114</v>
      </c>
      <c r="L210" s="1" t="s">
        <v>26</v>
      </c>
      <c r="M210" s="1" t="s">
        <v>26</v>
      </c>
      <c r="N210">
        <v>1</v>
      </c>
      <c r="O210">
        <v>0</v>
      </c>
    </row>
    <row r="211" spans="1:15">
      <c r="A211" s="9" t="s">
        <v>230</v>
      </c>
      <c r="B211" s="1">
        <v>5</v>
      </c>
      <c r="C211" s="1">
        <v>60</v>
      </c>
      <c r="D211" s="1">
        <v>29</v>
      </c>
      <c r="E211" s="1" t="s">
        <v>14</v>
      </c>
      <c r="F211" s="1" t="s">
        <v>34</v>
      </c>
      <c r="G211" s="1" t="s">
        <v>15</v>
      </c>
      <c r="H211">
        <v>1</v>
      </c>
      <c r="I211">
        <v>2134</v>
      </c>
      <c r="J211" s="1" t="s">
        <v>27</v>
      </c>
      <c r="K211" s="1" t="s">
        <v>114</v>
      </c>
      <c r="L211" s="1" t="s">
        <v>26</v>
      </c>
      <c r="M211" s="1" t="s">
        <v>26</v>
      </c>
      <c r="N211">
        <v>1</v>
      </c>
      <c r="O211">
        <v>0</v>
      </c>
    </row>
    <row r="212" spans="1:15">
      <c r="A212" s="9" t="s">
        <v>230</v>
      </c>
      <c r="B212" s="1">
        <v>5</v>
      </c>
      <c r="C212" s="1" t="s">
        <v>26</v>
      </c>
      <c r="D212" s="1">
        <v>29</v>
      </c>
      <c r="E212" s="1" t="s">
        <v>14</v>
      </c>
      <c r="F212" s="1" t="s">
        <v>34</v>
      </c>
      <c r="G212" s="1" t="s">
        <v>15</v>
      </c>
      <c r="H212">
        <v>3</v>
      </c>
      <c r="I212">
        <v>2134</v>
      </c>
      <c r="J212" s="1" t="s">
        <v>27</v>
      </c>
      <c r="K212" s="1" t="s">
        <v>114</v>
      </c>
      <c r="L212" s="1" t="s">
        <v>26</v>
      </c>
      <c r="M212" s="1" t="s">
        <v>26</v>
      </c>
      <c r="N212">
        <v>1</v>
      </c>
      <c r="O212">
        <v>0</v>
      </c>
    </row>
    <row r="213" spans="1:15">
      <c r="A213" s="9" t="s">
        <v>230</v>
      </c>
      <c r="B213" s="1">
        <v>1</v>
      </c>
      <c r="C213" s="1" t="s">
        <v>26</v>
      </c>
      <c r="D213" s="1">
        <v>29</v>
      </c>
      <c r="E213" s="1" t="s">
        <v>14</v>
      </c>
      <c r="F213" s="1" t="s">
        <v>34</v>
      </c>
      <c r="G213" s="1" t="s">
        <v>15</v>
      </c>
      <c r="H213">
        <v>4</v>
      </c>
      <c r="I213">
        <v>2134</v>
      </c>
      <c r="J213" s="1" t="s">
        <v>27</v>
      </c>
      <c r="K213" s="1" t="s">
        <v>114</v>
      </c>
      <c r="L213" s="1" t="s">
        <v>26</v>
      </c>
      <c r="M213" s="1" t="s">
        <v>26</v>
      </c>
      <c r="N213">
        <v>1</v>
      </c>
      <c r="O213">
        <v>0</v>
      </c>
    </row>
    <row r="214" spans="1:15">
      <c r="A214" s="9" t="s">
        <v>231</v>
      </c>
      <c r="B214" s="1">
        <v>55.03</v>
      </c>
      <c r="C214" s="1">
        <v>60</v>
      </c>
      <c r="D214" s="1">
        <v>29</v>
      </c>
      <c r="E214" s="1" t="s">
        <v>14</v>
      </c>
      <c r="F214" s="1" t="s">
        <v>34</v>
      </c>
      <c r="G214" s="1" t="s">
        <v>35</v>
      </c>
      <c r="H214">
        <v>2</v>
      </c>
      <c r="I214">
        <v>2143</v>
      </c>
      <c r="J214" s="1" t="s">
        <v>41</v>
      </c>
      <c r="K214" s="1" t="s">
        <v>37</v>
      </c>
      <c r="L214" s="1" t="s">
        <v>26</v>
      </c>
      <c r="M214" s="1" t="s">
        <v>26</v>
      </c>
      <c r="N214">
        <v>1</v>
      </c>
      <c r="O214">
        <v>0</v>
      </c>
    </row>
    <row r="215" spans="1:15">
      <c r="A215" s="9" t="s">
        <v>231</v>
      </c>
      <c r="B215" s="1">
        <v>50</v>
      </c>
      <c r="C215" s="1">
        <v>60</v>
      </c>
      <c r="D215" s="1">
        <v>29</v>
      </c>
      <c r="E215" s="1" t="s">
        <v>14</v>
      </c>
      <c r="F215" s="1" t="s">
        <v>34</v>
      </c>
      <c r="G215" s="1" t="s">
        <v>35</v>
      </c>
      <c r="H215">
        <v>1</v>
      </c>
      <c r="I215">
        <v>2143</v>
      </c>
      <c r="J215" s="1" t="s">
        <v>41</v>
      </c>
      <c r="K215" s="1" t="s">
        <v>37</v>
      </c>
      <c r="L215" s="1" t="s">
        <v>26</v>
      </c>
      <c r="M215" s="1" t="s">
        <v>26</v>
      </c>
      <c r="N215">
        <v>1</v>
      </c>
      <c r="O215">
        <v>0</v>
      </c>
    </row>
    <row r="216" spans="1:15">
      <c r="A216" s="9" t="s">
        <v>231</v>
      </c>
      <c r="B216" s="1">
        <v>55</v>
      </c>
      <c r="C216" s="1" t="s">
        <v>26</v>
      </c>
      <c r="D216" s="1">
        <v>29</v>
      </c>
      <c r="E216" s="1" t="s">
        <v>14</v>
      </c>
      <c r="F216" s="1" t="s">
        <v>34</v>
      </c>
      <c r="G216" s="1" t="s">
        <v>35</v>
      </c>
      <c r="H216">
        <v>4</v>
      </c>
      <c r="I216">
        <v>2143</v>
      </c>
      <c r="J216" s="1" t="s">
        <v>41</v>
      </c>
      <c r="K216" s="1" t="s">
        <v>37</v>
      </c>
      <c r="L216" s="1" t="s">
        <v>26</v>
      </c>
      <c r="M216" s="1" t="s">
        <v>26</v>
      </c>
      <c r="N216">
        <v>1</v>
      </c>
      <c r="O216">
        <v>0</v>
      </c>
    </row>
    <row r="217" spans="1:15">
      <c r="A217" s="9" t="s">
        <v>231</v>
      </c>
      <c r="B217" s="1">
        <v>45.07</v>
      </c>
      <c r="C217" s="1" t="s">
        <v>26</v>
      </c>
      <c r="D217" s="1">
        <v>29</v>
      </c>
      <c r="E217" s="1" t="s">
        <v>14</v>
      </c>
      <c r="F217" s="1" t="s">
        <v>34</v>
      </c>
      <c r="G217" s="1" t="s">
        <v>35</v>
      </c>
      <c r="H217">
        <v>3</v>
      </c>
      <c r="I217">
        <v>2143</v>
      </c>
      <c r="J217" s="1" t="s">
        <v>41</v>
      </c>
      <c r="K217" s="1" t="s">
        <v>37</v>
      </c>
      <c r="L217" s="1" t="s">
        <v>26</v>
      </c>
      <c r="M217" s="1" t="s">
        <v>26</v>
      </c>
      <c r="N217">
        <v>1</v>
      </c>
      <c r="O217">
        <v>0</v>
      </c>
    </row>
    <row r="218" spans="1:15">
      <c r="A218" s="9" t="s">
        <v>232</v>
      </c>
      <c r="B218" s="1">
        <v>45</v>
      </c>
      <c r="C218" s="1">
        <v>50</v>
      </c>
      <c r="D218" s="1">
        <v>29</v>
      </c>
      <c r="E218" s="1" t="s">
        <v>14</v>
      </c>
      <c r="F218" s="1" t="s">
        <v>35</v>
      </c>
      <c r="G218" s="1" t="s">
        <v>15</v>
      </c>
      <c r="H218">
        <v>1</v>
      </c>
      <c r="I218">
        <v>1243</v>
      </c>
      <c r="J218" s="1" t="s">
        <v>41</v>
      </c>
      <c r="K218" s="1" t="s">
        <v>48</v>
      </c>
      <c r="L218" s="1" t="s">
        <v>101</v>
      </c>
      <c r="M218" s="1" t="s">
        <v>101</v>
      </c>
      <c r="N218">
        <v>0</v>
      </c>
      <c r="O218">
        <v>0</v>
      </c>
    </row>
    <row r="219" spans="1:15">
      <c r="A219" s="9" t="s">
        <v>232</v>
      </c>
      <c r="B219" s="1">
        <v>55</v>
      </c>
      <c r="C219" s="1">
        <v>60</v>
      </c>
      <c r="D219" s="1">
        <v>29</v>
      </c>
      <c r="E219" s="1" t="s">
        <v>14</v>
      </c>
      <c r="F219" s="1" t="s">
        <v>35</v>
      </c>
      <c r="G219" s="1" t="s">
        <v>15</v>
      </c>
      <c r="H219">
        <v>2</v>
      </c>
      <c r="I219">
        <v>1243</v>
      </c>
      <c r="J219" s="1" t="s">
        <v>41</v>
      </c>
      <c r="K219" s="1" t="s">
        <v>48</v>
      </c>
      <c r="L219" s="1" t="s">
        <v>101</v>
      </c>
      <c r="M219" s="1" t="s">
        <v>101</v>
      </c>
      <c r="N219">
        <v>0</v>
      </c>
      <c r="O219">
        <v>0</v>
      </c>
    </row>
    <row r="220" spans="1:15">
      <c r="A220" s="9" t="s">
        <v>232</v>
      </c>
      <c r="B220" s="1">
        <v>50</v>
      </c>
      <c r="C220" s="1" t="s">
        <v>26</v>
      </c>
      <c r="D220" s="1">
        <v>29</v>
      </c>
      <c r="E220" s="1" t="s">
        <v>14</v>
      </c>
      <c r="F220" s="1" t="s">
        <v>35</v>
      </c>
      <c r="G220" s="1" t="s">
        <v>15</v>
      </c>
      <c r="H220">
        <v>4</v>
      </c>
      <c r="I220">
        <v>1243</v>
      </c>
      <c r="J220" s="1" t="s">
        <v>41</v>
      </c>
      <c r="K220" s="1" t="s">
        <v>48</v>
      </c>
      <c r="L220" s="1" t="s">
        <v>101</v>
      </c>
      <c r="M220" s="1" t="s">
        <v>101</v>
      </c>
      <c r="N220">
        <v>0</v>
      </c>
      <c r="O220">
        <v>0</v>
      </c>
    </row>
    <row r="221" spans="1:15">
      <c r="A221" s="9" t="s">
        <v>232</v>
      </c>
      <c r="B221" s="1">
        <v>40</v>
      </c>
      <c r="C221" s="1" t="s">
        <v>26</v>
      </c>
      <c r="D221" s="1">
        <v>29</v>
      </c>
      <c r="E221" s="1" t="s">
        <v>14</v>
      </c>
      <c r="F221" s="1" t="s">
        <v>35</v>
      </c>
      <c r="G221" s="1" t="s">
        <v>15</v>
      </c>
      <c r="H221">
        <v>3</v>
      </c>
      <c r="I221">
        <v>1243</v>
      </c>
      <c r="J221" s="1" t="s">
        <v>41</v>
      </c>
      <c r="K221" s="1" t="s">
        <v>48</v>
      </c>
      <c r="L221" s="1" t="s">
        <v>101</v>
      </c>
      <c r="M221" s="1" t="s">
        <v>101</v>
      </c>
      <c r="N221">
        <v>0</v>
      </c>
      <c r="O221">
        <v>0</v>
      </c>
    </row>
    <row r="222" spans="1:15">
      <c r="A222" s="9" t="s">
        <v>233</v>
      </c>
      <c r="B222" s="1">
        <v>40</v>
      </c>
      <c r="C222" s="1">
        <v>60</v>
      </c>
      <c r="D222" s="1">
        <v>29</v>
      </c>
      <c r="E222" s="1" t="s">
        <v>14</v>
      </c>
      <c r="F222" s="1" t="s">
        <v>35</v>
      </c>
      <c r="G222" s="1" t="s">
        <v>35</v>
      </c>
      <c r="H222">
        <v>2</v>
      </c>
      <c r="I222">
        <v>2134</v>
      </c>
      <c r="J222" s="1" t="s">
        <v>27</v>
      </c>
      <c r="K222" s="1" t="s">
        <v>37</v>
      </c>
      <c r="L222" s="1" t="s">
        <v>29</v>
      </c>
      <c r="M222" s="1" t="s">
        <v>26</v>
      </c>
      <c r="N222">
        <v>1</v>
      </c>
      <c r="O222">
        <v>0</v>
      </c>
    </row>
    <row r="223" spans="1:15">
      <c r="A223" s="9" t="s">
        <v>233</v>
      </c>
      <c r="B223" s="1">
        <v>40</v>
      </c>
      <c r="C223" s="1">
        <v>60</v>
      </c>
      <c r="D223" s="1">
        <v>29</v>
      </c>
      <c r="E223" s="1" t="s">
        <v>14</v>
      </c>
      <c r="F223" s="1" t="s">
        <v>35</v>
      </c>
      <c r="G223" s="1" t="s">
        <v>35</v>
      </c>
      <c r="H223">
        <v>1</v>
      </c>
      <c r="I223">
        <v>2134</v>
      </c>
      <c r="J223" s="1" t="s">
        <v>27</v>
      </c>
      <c r="K223" s="1" t="s">
        <v>37</v>
      </c>
      <c r="L223" s="1" t="s">
        <v>29</v>
      </c>
      <c r="M223" s="1" t="s">
        <v>26</v>
      </c>
      <c r="N223">
        <v>1</v>
      </c>
      <c r="O223">
        <v>0</v>
      </c>
    </row>
    <row r="224" spans="1:15">
      <c r="A224" s="9" t="s">
        <v>233</v>
      </c>
      <c r="B224" s="1">
        <v>40</v>
      </c>
      <c r="C224" s="1" t="s">
        <v>26</v>
      </c>
      <c r="D224" s="1">
        <v>29</v>
      </c>
      <c r="E224" s="1" t="s">
        <v>14</v>
      </c>
      <c r="F224" s="1" t="s">
        <v>35</v>
      </c>
      <c r="G224" s="1" t="s">
        <v>35</v>
      </c>
      <c r="H224">
        <v>3</v>
      </c>
      <c r="I224">
        <v>2134</v>
      </c>
      <c r="J224" s="1" t="s">
        <v>27</v>
      </c>
      <c r="K224" s="1" t="s">
        <v>37</v>
      </c>
      <c r="L224" s="1" t="s">
        <v>29</v>
      </c>
      <c r="M224" s="1" t="s">
        <v>26</v>
      </c>
      <c r="N224">
        <v>1</v>
      </c>
      <c r="O224">
        <v>0</v>
      </c>
    </row>
    <row r="225" spans="1:15">
      <c r="A225" s="9" t="s">
        <v>233</v>
      </c>
      <c r="B225" s="1">
        <v>40</v>
      </c>
      <c r="C225" s="1" t="s">
        <v>26</v>
      </c>
      <c r="D225" s="1">
        <v>29</v>
      </c>
      <c r="E225" s="1" t="s">
        <v>14</v>
      </c>
      <c r="F225" s="1" t="s">
        <v>35</v>
      </c>
      <c r="G225" s="1" t="s">
        <v>35</v>
      </c>
      <c r="H225">
        <v>4</v>
      </c>
      <c r="I225">
        <v>2134</v>
      </c>
      <c r="J225" s="1" t="s">
        <v>27</v>
      </c>
      <c r="K225" s="1" t="s">
        <v>37</v>
      </c>
      <c r="L225" s="1" t="s">
        <v>29</v>
      </c>
      <c r="M225" s="1" t="s">
        <v>26</v>
      </c>
      <c r="N225">
        <v>1</v>
      </c>
      <c r="O225">
        <v>0</v>
      </c>
    </row>
    <row r="226" spans="1:15">
      <c r="A226" s="9" t="s">
        <v>234</v>
      </c>
      <c r="B226" s="1">
        <v>49</v>
      </c>
      <c r="C226" s="1">
        <v>50</v>
      </c>
      <c r="D226" s="1">
        <v>29</v>
      </c>
      <c r="E226" s="1" t="s">
        <v>14</v>
      </c>
      <c r="F226" s="1" t="s">
        <v>34</v>
      </c>
      <c r="G226" s="1" t="s">
        <v>35</v>
      </c>
      <c r="H226">
        <v>1</v>
      </c>
      <c r="I226">
        <v>1234</v>
      </c>
      <c r="J226" s="1" t="s">
        <v>27</v>
      </c>
      <c r="K226" s="1" t="s">
        <v>48</v>
      </c>
      <c r="L226" s="1" t="s">
        <v>29</v>
      </c>
      <c r="M226" s="1" t="s">
        <v>39</v>
      </c>
      <c r="N226">
        <v>0</v>
      </c>
      <c r="O226">
        <v>0</v>
      </c>
    </row>
    <row r="227" spans="1:15">
      <c r="A227" s="9" t="s">
        <v>234</v>
      </c>
      <c r="B227" s="1">
        <v>59</v>
      </c>
      <c r="C227" s="1">
        <v>60</v>
      </c>
      <c r="D227" s="1">
        <v>29</v>
      </c>
      <c r="E227" s="1" t="s">
        <v>14</v>
      </c>
      <c r="F227" s="1" t="s">
        <v>34</v>
      </c>
      <c r="G227" s="1" t="s">
        <v>35</v>
      </c>
      <c r="H227">
        <v>2</v>
      </c>
      <c r="I227">
        <v>1234</v>
      </c>
      <c r="J227" s="1" t="s">
        <v>27</v>
      </c>
      <c r="K227" s="1" t="s">
        <v>48</v>
      </c>
      <c r="L227" s="1" t="s">
        <v>29</v>
      </c>
      <c r="M227" s="1" t="s">
        <v>39</v>
      </c>
      <c r="N227">
        <v>0</v>
      </c>
      <c r="O227">
        <v>0</v>
      </c>
    </row>
    <row r="228" spans="1:15">
      <c r="A228" s="9" t="s">
        <v>234</v>
      </c>
      <c r="B228" s="1">
        <v>44</v>
      </c>
      <c r="C228" s="1" t="s">
        <v>26</v>
      </c>
      <c r="D228" s="1">
        <v>29</v>
      </c>
      <c r="E228" s="1" t="s">
        <v>14</v>
      </c>
      <c r="F228" s="1" t="s">
        <v>34</v>
      </c>
      <c r="G228" s="1" t="s">
        <v>35</v>
      </c>
      <c r="H228">
        <v>3</v>
      </c>
      <c r="I228">
        <v>1234</v>
      </c>
      <c r="J228" s="1" t="s">
        <v>27</v>
      </c>
      <c r="K228" s="1" t="s">
        <v>48</v>
      </c>
      <c r="L228" s="1" t="s">
        <v>29</v>
      </c>
      <c r="M228" s="1" t="s">
        <v>39</v>
      </c>
      <c r="N228">
        <v>0</v>
      </c>
      <c r="O228">
        <v>0</v>
      </c>
    </row>
    <row r="229" spans="1:15">
      <c r="A229" s="9" t="s">
        <v>234</v>
      </c>
      <c r="B229" s="1">
        <v>59</v>
      </c>
      <c r="C229" s="1" t="s">
        <v>26</v>
      </c>
      <c r="D229" s="1">
        <v>29</v>
      </c>
      <c r="E229" s="1" t="s">
        <v>14</v>
      </c>
      <c r="F229" s="1" t="s">
        <v>34</v>
      </c>
      <c r="G229" s="1" t="s">
        <v>35</v>
      </c>
      <c r="H229">
        <v>4</v>
      </c>
      <c r="I229">
        <v>1234</v>
      </c>
      <c r="J229" s="1" t="s">
        <v>27</v>
      </c>
      <c r="K229" s="1" t="s">
        <v>48</v>
      </c>
      <c r="L229" s="1" t="s">
        <v>29</v>
      </c>
      <c r="M229" s="1" t="s">
        <v>39</v>
      </c>
      <c r="N229">
        <v>0</v>
      </c>
      <c r="O229">
        <v>0</v>
      </c>
    </row>
    <row r="230" spans="1:15">
      <c r="A230" s="9" t="s">
        <v>235</v>
      </c>
      <c r="B230" s="1">
        <v>60</v>
      </c>
      <c r="C230" s="1">
        <v>60</v>
      </c>
      <c r="D230" s="1">
        <v>30</v>
      </c>
      <c r="E230" s="1" t="s">
        <v>14</v>
      </c>
      <c r="F230" s="1" t="s">
        <v>35</v>
      </c>
      <c r="G230" s="1" t="s">
        <v>35</v>
      </c>
      <c r="H230">
        <v>1</v>
      </c>
      <c r="I230">
        <v>1234</v>
      </c>
      <c r="J230" s="1" t="s">
        <v>41</v>
      </c>
      <c r="K230" s="1" t="s">
        <v>1</v>
      </c>
      <c r="L230" s="1" t="s">
        <v>29</v>
      </c>
      <c r="M230" s="1" t="s">
        <v>26</v>
      </c>
      <c r="N230">
        <v>1</v>
      </c>
      <c r="O230">
        <v>0</v>
      </c>
    </row>
    <row r="231" spans="1:15">
      <c r="A231" s="9" t="s">
        <v>235</v>
      </c>
      <c r="B231" s="1">
        <v>50</v>
      </c>
      <c r="C231" s="1">
        <v>59.99</v>
      </c>
      <c r="D231" s="1">
        <v>30</v>
      </c>
      <c r="E231" s="1" t="s">
        <v>14</v>
      </c>
      <c r="F231" s="1" t="s">
        <v>34</v>
      </c>
      <c r="G231" s="1" t="s">
        <v>34</v>
      </c>
      <c r="H231">
        <v>2</v>
      </c>
      <c r="I231">
        <v>1234</v>
      </c>
      <c r="J231" s="1" t="s">
        <v>41</v>
      </c>
      <c r="K231" s="1" t="s">
        <v>1</v>
      </c>
      <c r="L231" s="1" t="s">
        <v>29</v>
      </c>
      <c r="M231" s="1" t="s">
        <v>26</v>
      </c>
      <c r="N231">
        <v>1</v>
      </c>
      <c r="O231">
        <v>0</v>
      </c>
    </row>
    <row r="232" spans="1:15">
      <c r="A232" s="9" t="s">
        <v>235</v>
      </c>
      <c r="B232" s="1">
        <v>0.01</v>
      </c>
      <c r="C232" s="1" t="s">
        <v>26</v>
      </c>
      <c r="D232" s="1">
        <v>30</v>
      </c>
      <c r="E232" s="1" t="s">
        <v>14</v>
      </c>
      <c r="F232" s="1" t="s">
        <v>35</v>
      </c>
      <c r="G232" s="1" t="s">
        <v>34</v>
      </c>
      <c r="H232">
        <v>3</v>
      </c>
      <c r="I232">
        <v>1234</v>
      </c>
      <c r="J232" s="1" t="s">
        <v>41</v>
      </c>
      <c r="K232" s="1" t="s">
        <v>1</v>
      </c>
      <c r="L232" s="1" t="s">
        <v>29</v>
      </c>
      <c r="M232" s="1" t="s">
        <v>26</v>
      </c>
      <c r="N232">
        <v>1</v>
      </c>
      <c r="O232">
        <v>0</v>
      </c>
    </row>
    <row r="233" spans="1:15">
      <c r="A233" s="9" t="s">
        <v>235</v>
      </c>
      <c r="B233" s="1">
        <v>55</v>
      </c>
      <c r="C233" s="1" t="s">
        <v>26</v>
      </c>
      <c r="D233" s="1">
        <v>30</v>
      </c>
      <c r="E233" s="1" t="s">
        <v>14</v>
      </c>
      <c r="F233" s="1" t="s">
        <v>35</v>
      </c>
      <c r="G233" s="1" t="s">
        <v>35</v>
      </c>
      <c r="H233">
        <v>4</v>
      </c>
      <c r="I233">
        <v>1234</v>
      </c>
      <c r="J233" s="1" t="s">
        <v>41</v>
      </c>
      <c r="K233" s="1" t="s">
        <v>1</v>
      </c>
      <c r="L233" s="1" t="s">
        <v>29</v>
      </c>
      <c r="M233" s="1" t="s">
        <v>26</v>
      </c>
      <c r="N233">
        <v>1</v>
      </c>
      <c r="O233">
        <v>0</v>
      </c>
    </row>
    <row r="234" spans="1:15">
      <c r="A234" s="9" t="s">
        <v>236</v>
      </c>
      <c r="B234" s="3">
        <v>40</v>
      </c>
      <c r="C234" s="3">
        <v>60</v>
      </c>
      <c r="D234" s="1">
        <v>29</v>
      </c>
      <c r="E234" s="1" t="s">
        <v>14</v>
      </c>
      <c r="F234" s="1" t="s">
        <v>35</v>
      </c>
      <c r="G234" s="1" t="s">
        <v>35</v>
      </c>
      <c r="H234">
        <v>2</v>
      </c>
      <c r="I234">
        <v>2143</v>
      </c>
      <c r="J234" s="1" t="s">
        <v>41</v>
      </c>
      <c r="K234" s="1" t="s">
        <v>42</v>
      </c>
      <c r="L234" s="1" t="s">
        <v>26</v>
      </c>
      <c r="M234" s="1" t="s">
        <v>39</v>
      </c>
      <c r="N234">
        <v>0</v>
      </c>
      <c r="O234">
        <v>0</v>
      </c>
    </row>
    <row r="235" spans="1:15">
      <c r="A235" s="9" t="s">
        <v>236</v>
      </c>
      <c r="B235" s="3">
        <v>30</v>
      </c>
      <c r="C235" s="3">
        <v>50</v>
      </c>
      <c r="D235" s="1">
        <v>29</v>
      </c>
      <c r="E235" s="1" t="s">
        <v>14</v>
      </c>
      <c r="F235" s="1" t="s">
        <v>35</v>
      </c>
      <c r="G235" s="1" t="s">
        <v>35</v>
      </c>
      <c r="H235">
        <v>1</v>
      </c>
      <c r="I235">
        <v>2143</v>
      </c>
      <c r="J235" s="1" t="s">
        <v>41</v>
      </c>
      <c r="K235" s="1" t="s">
        <v>42</v>
      </c>
      <c r="L235" s="1" t="s">
        <v>26</v>
      </c>
      <c r="M235" s="1" t="s">
        <v>39</v>
      </c>
      <c r="N235">
        <v>0</v>
      </c>
      <c r="O235">
        <v>0</v>
      </c>
    </row>
    <row r="236" spans="1:15">
      <c r="A236" s="9" t="s">
        <v>236</v>
      </c>
      <c r="B236" s="3">
        <v>45</v>
      </c>
      <c r="C236" s="1" t="s">
        <v>26</v>
      </c>
      <c r="D236" s="1">
        <v>29</v>
      </c>
      <c r="E236" s="1" t="s">
        <v>14</v>
      </c>
      <c r="F236" s="1" t="s">
        <v>35</v>
      </c>
      <c r="G236" s="1" t="s">
        <v>35</v>
      </c>
      <c r="H236">
        <v>4</v>
      </c>
      <c r="I236">
        <v>2143</v>
      </c>
      <c r="J236" s="1" t="s">
        <v>41</v>
      </c>
      <c r="K236" s="1" t="s">
        <v>42</v>
      </c>
      <c r="L236" s="1" t="s">
        <v>26</v>
      </c>
      <c r="M236" s="1" t="s">
        <v>39</v>
      </c>
      <c r="N236">
        <v>0</v>
      </c>
      <c r="O236">
        <v>0</v>
      </c>
    </row>
    <row r="237" spans="1:15">
      <c r="A237" s="9" t="s">
        <v>236</v>
      </c>
      <c r="B237" s="3">
        <v>25</v>
      </c>
      <c r="C237" s="1" t="s">
        <v>26</v>
      </c>
      <c r="D237" s="1">
        <v>29</v>
      </c>
      <c r="E237" s="1" t="s">
        <v>14</v>
      </c>
      <c r="F237" s="1" t="s">
        <v>35</v>
      </c>
      <c r="G237" s="1" t="s">
        <v>35</v>
      </c>
      <c r="H237">
        <v>3</v>
      </c>
      <c r="I237">
        <v>2143</v>
      </c>
      <c r="J237" s="1" t="s">
        <v>41</v>
      </c>
      <c r="K237" s="1" t="s">
        <v>42</v>
      </c>
      <c r="L237" s="1" t="s">
        <v>26</v>
      </c>
      <c r="M237" s="1" t="s">
        <v>39</v>
      </c>
      <c r="N237">
        <v>0</v>
      </c>
      <c r="O237">
        <v>0</v>
      </c>
    </row>
    <row r="238" spans="1:15" hidden="1">
      <c r="A238" s="9" t="s">
        <v>237</v>
      </c>
      <c r="B238" s="4">
        <v>59.99</v>
      </c>
      <c r="C238" s="4">
        <v>60</v>
      </c>
      <c r="D238" s="1">
        <v>30</v>
      </c>
      <c r="E238" s="1" t="s">
        <v>14</v>
      </c>
      <c r="F238" s="1" t="s">
        <v>35</v>
      </c>
      <c r="G238" s="1" t="s">
        <v>35</v>
      </c>
      <c r="H238">
        <v>1</v>
      </c>
      <c r="I238">
        <v>1243</v>
      </c>
      <c r="J238" s="1" t="s">
        <v>27</v>
      </c>
      <c r="K238" s="1" t="s">
        <v>120</v>
      </c>
      <c r="L238" s="1" t="s">
        <v>26</v>
      </c>
      <c r="M238" s="1" t="s">
        <v>39</v>
      </c>
      <c r="N238">
        <v>1</v>
      </c>
      <c r="O238">
        <v>1</v>
      </c>
    </row>
    <row r="239" spans="1:15" hidden="1">
      <c r="A239" s="9" t="s">
        <v>237</v>
      </c>
      <c r="B239" s="4">
        <v>59.99</v>
      </c>
      <c r="C239" s="4">
        <v>60</v>
      </c>
      <c r="D239" s="1">
        <v>29</v>
      </c>
      <c r="E239" s="1" t="s">
        <v>14</v>
      </c>
      <c r="F239" s="1" t="s">
        <v>35</v>
      </c>
      <c r="G239" s="1" t="s">
        <v>35</v>
      </c>
      <c r="H239">
        <v>2</v>
      </c>
      <c r="I239">
        <v>1243</v>
      </c>
      <c r="J239" s="1" t="s">
        <v>27</v>
      </c>
      <c r="K239" s="1" t="s">
        <v>120</v>
      </c>
      <c r="L239" s="1" t="s">
        <v>26</v>
      </c>
      <c r="M239" s="1" t="s">
        <v>39</v>
      </c>
      <c r="N239">
        <v>1</v>
      </c>
      <c r="O239">
        <v>1</v>
      </c>
    </row>
    <row r="240" spans="1:15" hidden="1">
      <c r="A240" s="9" t="s">
        <v>237</v>
      </c>
      <c r="B240" s="4">
        <v>54.99</v>
      </c>
      <c r="C240" s="1">
        <v>45</v>
      </c>
      <c r="D240" s="1">
        <v>29</v>
      </c>
      <c r="E240" s="1" t="s">
        <v>14</v>
      </c>
      <c r="F240" s="1" t="s">
        <v>35</v>
      </c>
      <c r="G240" s="1" t="s">
        <v>35</v>
      </c>
      <c r="H240">
        <v>4</v>
      </c>
      <c r="I240">
        <v>1243</v>
      </c>
      <c r="J240" s="1" t="s">
        <v>27</v>
      </c>
      <c r="K240" s="1" t="s">
        <v>120</v>
      </c>
      <c r="L240" s="1" t="s">
        <v>26</v>
      </c>
      <c r="M240" s="1" t="s">
        <v>39</v>
      </c>
      <c r="N240">
        <v>1</v>
      </c>
      <c r="O240">
        <v>1</v>
      </c>
    </row>
    <row r="241" spans="1:15" hidden="1">
      <c r="A241" s="9" t="s">
        <v>237</v>
      </c>
      <c r="B241" s="4">
        <v>44.99</v>
      </c>
      <c r="C241" s="1">
        <v>45</v>
      </c>
      <c r="D241" s="1">
        <v>29</v>
      </c>
      <c r="E241" s="1" t="s">
        <v>14</v>
      </c>
      <c r="F241" s="1" t="s">
        <v>35</v>
      </c>
      <c r="G241" s="1" t="s">
        <v>35</v>
      </c>
      <c r="H241">
        <v>3</v>
      </c>
      <c r="I241">
        <v>1243</v>
      </c>
      <c r="J241" s="1" t="s">
        <v>27</v>
      </c>
      <c r="K241" s="1" t="s">
        <v>120</v>
      </c>
      <c r="L241" s="1" t="s">
        <v>26</v>
      </c>
      <c r="M241" s="1" t="s">
        <v>39</v>
      </c>
      <c r="N241">
        <v>1</v>
      </c>
      <c r="O241">
        <v>1</v>
      </c>
    </row>
    <row r="242" spans="1:15" hidden="1">
      <c r="A242" s="9" t="s">
        <v>238</v>
      </c>
      <c r="B242" s="1">
        <v>10</v>
      </c>
      <c r="C242" s="1">
        <v>51</v>
      </c>
      <c r="D242" s="1">
        <v>30</v>
      </c>
      <c r="E242" s="1" t="s">
        <v>14</v>
      </c>
      <c r="F242" s="1" t="s">
        <v>35</v>
      </c>
      <c r="G242" s="1" t="s">
        <v>35</v>
      </c>
      <c r="H242">
        <v>1</v>
      </c>
      <c r="I242">
        <v>1234</v>
      </c>
      <c r="J242" s="1" t="s">
        <v>41</v>
      </c>
      <c r="K242" s="1" t="s">
        <v>50</v>
      </c>
      <c r="L242" s="1" t="s">
        <v>26</v>
      </c>
      <c r="M242" s="1" t="s">
        <v>26</v>
      </c>
      <c r="N242">
        <v>0</v>
      </c>
      <c r="O242">
        <v>1</v>
      </c>
    </row>
    <row r="243" spans="1:15" hidden="1">
      <c r="A243" s="9" t="s">
        <v>238</v>
      </c>
      <c r="B243" s="1">
        <v>10</v>
      </c>
      <c r="C243" s="1">
        <v>10</v>
      </c>
      <c r="D243" s="1">
        <v>30</v>
      </c>
      <c r="E243" s="1" t="s">
        <v>14</v>
      </c>
      <c r="F243" s="1" t="s">
        <v>35</v>
      </c>
      <c r="G243" s="1" t="s">
        <v>35</v>
      </c>
      <c r="H243">
        <v>2</v>
      </c>
      <c r="I243">
        <v>1234</v>
      </c>
      <c r="J243" s="1" t="s">
        <v>41</v>
      </c>
      <c r="K243" s="1" t="s">
        <v>50</v>
      </c>
      <c r="L243" s="1" t="s">
        <v>26</v>
      </c>
      <c r="M243" s="1" t="s">
        <v>26</v>
      </c>
      <c r="N243">
        <v>0</v>
      </c>
      <c r="O243">
        <v>1</v>
      </c>
    </row>
    <row r="244" spans="1:15" hidden="1">
      <c r="A244" s="9" t="s">
        <v>238</v>
      </c>
      <c r="B244" s="1">
        <v>10</v>
      </c>
      <c r="C244" s="1">
        <v>45</v>
      </c>
      <c r="D244" s="1">
        <v>30</v>
      </c>
      <c r="E244" s="1" t="s">
        <v>14</v>
      </c>
      <c r="F244" s="1" t="s">
        <v>35</v>
      </c>
      <c r="G244" s="1" t="s">
        <v>35</v>
      </c>
      <c r="H244">
        <v>3</v>
      </c>
      <c r="I244">
        <v>1234</v>
      </c>
      <c r="J244" s="1" t="s">
        <v>41</v>
      </c>
      <c r="K244" s="1" t="s">
        <v>50</v>
      </c>
      <c r="L244" s="1" t="s">
        <v>26</v>
      </c>
      <c r="M244" s="1" t="s">
        <v>26</v>
      </c>
      <c r="N244">
        <v>0</v>
      </c>
      <c r="O244">
        <v>1</v>
      </c>
    </row>
    <row r="245" spans="1:15" hidden="1">
      <c r="A245" s="9" t="s">
        <v>238</v>
      </c>
      <c r="B245" s="1">
        <v>10</v>
      </c>
      <c r="C245" s="1">
        <v>45</v>
      </c>
      <c r="D245" s="1">
        <v>30</v>
      </c>
      <c r="E245" s="1" t="s">
        <v>14</v>
      </c>
      <c r="F245" s="1" t="s">
        <v>35</v>
      </c>
      <c r="G245" s="1" t="s">
        <v>35</v>
      </c>
      <c r="H245">
        <v>4</v>
      </c>
      <c r="I245">
        <v>1234</v>
      </c>
      <c r="J245" s="1" t="s">
        <v>41</v>
      </c>
      <c r="K245" s="1" t="s">
        <v>50</v>
      </c>
      <c r="L245" s="1" t="s">
        <v>26</v>
      </c>
      <c r="M245" s="1" t="s">
        <v>26</v>
      </c>
      <c r="N245">
        <v>0</v>
      </c>
      <c r="O245">
        <v>1</v>
      </c>
    </row>
    <row r="246" spans="1:15">
      <c r="A246" s="9" t="s">
        <v>239</v>
      </c>
      <c r="B246" s="1">
        <v>20</v>
      </c>
      <c r="C246" s="1">
        <v>50</v>
      </c>
      <c r="D246" s="1">
        <v>29</v>
      </c>
      <c r="E246" s="1" t="s">
        <v>14</v>
      </c>
      <c r="F246" s="1" t="s">
        <v>15</v>
      </c>
      <c r="G246" s="1" t="s">
        <v>35</v>
      </c>
      <c r="H246">
        <v>1</v>
      </c>
      <c r="I246">
        <v>1234</v>
      </c>
      <c r="J246" s="1" t="s">
        <v>41</v>
      </c>
      <c r="K246" s="1" t="s">
        <v>50</v>
      </c>
      <c r="L246" s="1" t="s">
        <v>26</v>
      </c>
      <c r="M246" s="1" t="s">
        <v>39</v>
      </c>
      <c r="N246">
        <v>0</v>
      </c>
      <c r="O246">
        <v>0</v>
      </c>
    </row>
    <row r="247" spans="1:15">
      <c r="A247" s="9" t="s">
        <v>239</v>
      </c>
      <c r="B247" s="1">
        <v>20</v>
      </c>
      <c r="C247" s="1">
        <v>60</v>
      </c>
      <c r="D247" s="1">
        <v>29</v>
      </c>
      <c r="E247" s="1" t="s">
        <v>14</v>
      </c>
      <c r="F247" s="1" t="s">
        <v>15</v>
      </c>
      <c r="G247" s="1" t="s">
        <v>35</v>
      </c>
      <c r="H247">
        <v>2</v>
      </c>
      <c r="I247">
        <v>1234</v>
      </c>
      <c r="J247" s="1" t="s">
        <v>41</v>
      </c>
      <c r="K247" s="1" t="s">
        <v>50</v>
      </c>
      <c r="L247" s="1" t="s">
        <v>26</v>
      </c>
      <c r="M247" s="1" t="s">
        <v>39</v>
      </c>
      <c r="N247">
        <v>0</v>
      </c>
      <c r="O247">
        <v>0</v>
      </c>
    </row>
    <row r="248" spans="1:15">
      <c r="A248" s="9" t="s">
        <v>239</v>
      </c>
      <c r="B248" s="1">
        <v>1</v>
      </c>
      <c r="C248" s="1" t="s">
        <v>26</v>
      </c>
      <c r="D248" s="1">
        <v>29</v>
      </c>
      <c r="E248" s="1" t="s">
        <v>14</v>
      </c>
      <c r="F248" s="1" t="s">
        <v>35</v>
      </c>
      <c r="G248" s="1" t="s">
        <v>35</v>
      </c>
      <c r="H248">
        <v>3</v>
      </c>
      <c r="I248">
        <v>1234</v>
      </c>
      <c r="J248" s="1" t="s">
        <v>41</v>
      </c>
      <c r="K248" s="1" t="s">
        <v>50</v>
      </c>
      <c r="L248" s="1" t="s">
        <v>26</v>
      </c>
      <c r="M248" s="1" t="s">
        <v>39</v>
      </c>
      <c r="N248">
        <v>0</v>
      </c>
      <c r="O248">
        <v>0</v>
      </c>
    </row>
    <row r="249" spans="1:15">
      <c r="A249" s="9" t="s">
        <v>239</v>
      </c>
      <c r="B249" s="1">
        <v>20</v>
      </c>
      <c r="C249" s="1" t="s">
        <v>26</v>
      </c>
      <c r="D249" s="1">
        <v>29</v>
      </c>
      <c r="E249" s="1" t="s">
        <v>14</v>
      </c>
      <c r="F249" s="1" t="s">
        <v>15</v>
      </c>
      <c r="G249" s="1" t="s">
        <v>35</v>
      </c>
      <c r="H249">
        <v>4</v>
      </c>
      <c r="I249">
        <v>1234</v>
      </c>
      <c r="J249" s="1" t="s">
        <v>41</v>
      </c>
      <c r="K249" s="1" t="s">
        <v>50</v>
      </c>
      <c r="L249" s="1" t="s">
        <v>26</v>
      </c>
      <c r="M249" s="1" t="s">
        <v>39</v>
      </c>
      <c r="N249">
        <v>0</v>
      </c>
      <c r="O249">
        <v>0</v>
      </c>
    </row>
    <row r="250" spans="1:15">
      <c r="A250" s="9" t="s">
        <v>240</v>
      </c>
      <c r="B250" s="1">
        <v>60</v>
      </c>
      <c r="C250" s="1">
        <v>60</v>
      </c>
      <c r="D250" s="1">
        <v>29</v>
      </c>
      <c r="E250" s="1" t="s">
        <v>14</v>
      </c>
      <c r="F250" s="1" t="s">
        <v>34</v>
      </c>
      <c r="G250" s="1" t="s">
        <v>35</v>
      </c>
      <c r="H250">
        <v>1</v>
      </c>
      <c r="I250">
        <v>1234</v>
      </c>
      <c r="J250" s="1" t="s">
        <v>27</v>
      </c>
      <c r="K250" s="1" t="s">
        <v>124</v>
      </c>
      <c r="L250" s="1" t="s">
        <v>65</v>
      </c>
      <c r="M250" s="1" t="s">
        <v>26</v>
      </c>
      <c r="N250">
        <v>1</v>
      </c>
      <c r="O250">
        <v>0</v>
      </c>
    </row>
    <row r="251" spans="1:15">
      <c r="A251" s="9" t="s">
        <v>240</v>
      </c>
      <c r="B251" s="1">
        <v>60</v>
      </c>
      <c r="C251" s="1">
        <v>60</v>
      </c>
      <c r="D251" s="1">
        <v>30</v>
      </c>
      <c r="E251" s="1" t="s">
        <v>14</v>
      </c>
      <c r="F251" s="1" t="s">
        <v>34</v>
      </c>
      <c r="G251" s="1" t="s">
        <v>35</v>
      </c>
      <c r="H251">
        <v>2</v>
      </c>
      <c r="I251">
        <v>1234</v>
      </c>
      <c r="J251" s="1" t="s">
        <v>27</v>
      </c>
      <c r="K251" s="1" t="s">
        <v>124</v>
      </c>
      <c r="L251" s="1" t="s">
        <v>65</v>
      </c>
      <c r="M251" s="1" t="s">
        <v>26</v>
      </c>
      <c r="N251">
        <v>1</v>
      </c>
      <c r="O251">
        <v>0</v>
      </c>
    </row>
    <row r="252" spans="1:15">
      <c r="A252" s="9" t="s">
        <v>240</v>
      </c>
      <c r="B252" s="1">
        <v>60</v>
      </c>
      <c r="C252" s="1" t="s">
        <v>26</v>
      </c>
      <c r="D252" s="1">
        <v>30</v>
      </c>
      <c r="E252" s="1" t="s">
        <v>14</v>
      </c>
      <c r="F252" s="1" t="s">
        <v>34</v>
      </c>
      <c r="G252" s="1" t="s">
        <v>35</v>
      </c>
      <c r="H252">
        <v>3</v>
      </c>
      <c r="I252">
        <v>1234</v>
      </c>
      <c r="J252" s="1" t="s">
        <v>27</v>
      </c>
      <c r="K252" s="1" t="s">
        <v>124</v>
      </c>
      <c r="L252" s="1" t="s">
        <v>65</v>
      </c>
      <c r="M252" s="1" t="s">
        <v>26</v>
      </c>
      <c r="N252">
        <v>1</v>
      </c>
      <c r="O252">
        <v>0</v>
      </c>
    </row>
    <row r="253" spans="1:15">
      <c r="A253" s="9" t="s">
        <v>240</v>
      </c>
      <c r="B253" s="1">
        <v>60</v>
      </c>
      <c r="C253" s="1" t="s">
        <v>26</v>
      </c>
      <c r="D253" s="1">
        <v>30</v>
      </c>
      <c r="E253" s="1" t="s">
        <v>14</v>
      </c>
      <c r="F253" s="1" t="s">
        <v>34</v>
      </c>
      <c r="G253" s="1" t="s">
        <v>35</v>
      </c>
      <c r="H253">
        <v>4</v>
      </c>
      <c r="I253">
        <v>1234</v>
      </c>
      <c r="J253" s="1" t="s">
        <v>27</v>
      </c>
      <c r="K253" s="1" t="s">
        <v>124</v>
      </c>
      <c r="L253" s="1" t="s">
        <v>65</v>
      </c>
      <c r="M253" s="1" t="s">
        <v>26</v>
      </c>
      <c r="N253">
        <v>1</v>
      </c>
      <c r="O253">
        <v>0</v>
      </c>
    </row>
    <row r="254" spans="1:15">
      <c r="A254" s="9" t="s">
        <v>241</v>
      </c>
      <c r="B254" s="1">
        <v>59</v>
      </c>
      <c r="C254" s="1">
        <v>60</v>
      </c>
      <c r="D254" s="1">
        <v>29</v>
      </c>
      <c r="E254" s="1" t="s">
        <v>14</v>
      </c>
      <c r="F254" s="1" t="s">
        <v>35</v>
      </c>
      <c r="G254" s="1" t="s">
        <v>35</v>
      </c>
      <c r="H254">
        <v>1</v>
      </c>
      <c r="I254">
        <v>1234</v>
      </c>
      <c r="J254" s="1" t="s">
        <v>41</v>
      </c>
      <c r="K254" s="1" t="s">
        <v>28</v>
      </c>
      <c r="L254" s="1" t="s">
        <v>65</v>
      </c>
      <c r="M254" s="1" t="s">
        <v>26</v>
      </c>
      <c r="N254">
        <v>1</v>
      </c>
      <c r="O254">
        <v>0</v>
      </c>
    </row>
    <row r="255" spans="1:15">
      <c r="A255" s="9" t="s">
        <v>241</v>
      </c>
      <c r="B255" s="1">
        <v>59</v>
      </c>
      <c r="C255" s="1">
        <v>60</v>
      </c>
      <c r="D255" s="1">
        <v>29</v>
      </c>
      <c r="E255" s="1" t="s">
        <v>14</v>
      </c>
      <c r="F255" s="1" t="s">
        <v>35</v>
      </c>
      <c r="G255" s="1" t="s">
        <v>35</v>
      </c>
      <c r="H255">
        <v>2</v>
      </c>
      <c r="I255">
        <v>1234</v>
      </c>
      <c r="J255" s="1" t="s">
        <v>41</v>
      </c>
      <c r="K255" s="1" t="s">
        <v>28</v>
      </c>
      <c r="L255" s="1" t="s">
        <v>65</v>
      </c>
      <c r="M255" s="1" t="s">
        <v>26</v>
      </c>
      <c r="N255">
        <v>1</v>
      </c>
      <c r="O255">
        <v>0</v>
      </c>
    </row>
    <row r="256" spans="1:15">
      <c r="A256" s="9" t="s">
        <v>241</v>
      </c>
      <c r="B256" s="1">
        <v>59</v>
      </c>
      <c r="C256" s="1" t="s">
        <v>26</v>
      </c>
      <c r="D256" s="1">
        <v>29</v>
      </c>
      <c r="E256" s="1" t="s">
        <v>14</v>
      </c>
      <c r="F256" s="1" t="s">
        <v>35</v>
      </c>
      <c r="G256" s="1" t="s">
        <v>35</v>
      </c>
      <c r="H256">
        <v>3</v>
      </c>
      <c r="I256">
        <v>1234</v>
      </c>
      <c r="J256" s="1" t="s">
        <v>41</v>
      </c>
      <c r="K256" s="1" t="s">
        <v>28</v>
      </c>
      <c r="L256" s="1" t="s">
        <v>65</v>
      </c>
      <c r="M256" s="1" t="s">
        <v>26</v>
      </c>
      <c r="N256">
        <v>1</v>
      </c>
      <c r="O256">
        <v>0</v>
      </c>
    </row>
    <row r="257" spans="1:15">
      <c r="A257" s="9" t="s">
        <v>241</v>
      </c>
      <c r="B257" s="1">
        <v>59</v>
      </c>
      <c r="C257" s="1" t="s">
        <v>26</v>
      </c>
      <c r="D257" s="1">
        <v>29</v>
      </c>
      <c r="E257" s="1" t="s">
        <v>14</v>
      </c>
      <c r="F257" s="1" t="s">
        <v>35</v>
      </c>
      <c r="G257" s="1" t="s">
        <v>35</v>
      </c>
      <c r="H257">
        <v>4</v>
      </c>
      <c r="I257">
        <v>1234</v>
      </c>
      <c r="J257" s="1" t="s">
        <v>41</v>
      </c>
      <c r="K257" s="1" t="s">
        <v>28</v>
      </c>
      <c r="L257" s="1" t="s">
        <v>65</v>
      </c>
      <c r="M257" s="1" t="s">
        <v>26</v>
      </c>
      <c r="N257">
        <v>1</v>
      </c>
      <c r="O257">
        <v>0</v>
      </c>
    </row>
    <row r="258" spans="1:15">
      <c r="A258" s="9" t="s">
        <v>242</v>
      </c>
      <c r="B258" s="1">
        <v>35.75</v>
      </c>
      <c r="C258" s="1">
        <v>50</v>
      </c>
      <c r="D258" s="1">
        <v>29</v>
      </c>
      <c r="E258" s="1" t="s">
        <v>14</v>
      </c>
      <c r="F258" s="1" t="s">
        <v>15</v>
      </c>
      <c r="G258" s="1" t="s">
        <v>15</v>
      </c>
      <c r="H258">
        <v>1</v>
      </c>
      <c r="I258">
        <v>1234</v>
      </c>
      <c r="J258" s="1" t="s">
        <v>41</v>
      </c>
      <c r="K258" s="1" t="s">
        <v>37</v>
      </c>
      <c r="L258" s="1" t="s">
        <v>29</v>
      </c>
      <c r="M258" s="1" t="s">
        <v>39</v>
      </c>
      <c r="N258">
        <v>0</v>
      </c>
      <c r="O258">
        <v>0</v>
      </c>
    </row>
    <row r="259" spans="1:15">
      <c r="A259" s="9" t="s">
        <v>242</v>
      </c>
      <c r="B259" s="1">
        <v>45.5</v>
      </c>
      <c r="C259" s="1">
        <v>60</v>
      </c>
      <c r="D259" s="1">
        <v>29</v>
      </c>
      <c r="E259" s="1" t="s">
        <v>14</v>
      </c>
      <c r="F259" s="1" t="s">
        <v>15</v>
      </c>
      <c r="G259" s="1" t="s">
        <v>15</v>
      </c>
      <c r="H259">
        <v>2</v>
      </c>
      <c r="I259">
        <v>1234</v>
      </c>
      <c r="J259" s="1" t="s">
        <v>41</v>
      </c>
      <c r="K259" s="1" t="s">
        <v>37</v>
      </c>
      <c r="L259" s="1" t="s">
        <v>29</v>
      </c>
      <c r="M259" s="1" t="s">
        <v>39</v>
      </c>
      <c r="N259">
        <v>0</v>
      </c>
      <c r="O259">
        <v>0</v>
      </c>
    </row>
    <row r="260" spans="1:15">
      <c r="A260" s="9" t="s">
        <v>242</v>
      </c>
      <c r="B260" s="1">
        <v>20</v>
      </c>
      <c r="C260" s="1" t="s">
        <v>26</v>
      </c>
      <c r="D260" s="1">
        <v>29</v>
      </c>
      <c r="E260" s="1" t="s">
        <v>14</v>
      </c>
      <c r="F260" s="1" t="s">
        <v>15</v>
      </c>
      <c r="G260" s="1" t="s">
        <v>15</v>
      </c>
      <c r="H260">
        <v>3</v>
      </c>
      <c r="I260">
        <v>1234</v>
      </c>
      <c r="J260" s="1" t="s">
        <v>41</v>
      </c>
      <c r="K260" s="1" t="s">
        <v>37</v>
      </c>
      <c r="L260" s="1" t="s">
        <v>29</v>
      </c>
      <c r="M260" s="1" t="s">
        <v>39</v>
      </c>
      <c r="N260">
        <v>0</v>
      </c>
      <c r="O260">
        <v>0</v>
      </c>
    </row>
    <row r="261" spans="1:15">
      <c r="A261" s="9" t="s">
        <v>242</v>
      </c>
      <c r="B261" s="1">
        <v>40</v>
      </c>
      <c r="C261" s="1" t="s">
        <v>26</v>
      </c>
      <c r="D261" s="1">
        <v>29</v>
      </c>
      <c r="E261" s="1" t="s">
        <v>14</v>
      </c>
      <c r="F261" s="1" t="s">
        <v>15</v>
      </c>
      <c r="G261" s="1" t="s">
        <v>15</v>
      </c>
      <c r="H261">
        <v>4</v>
      </c>
      <c r="I261">
        <v>1234</v>
      </c>
      <c r="J261" s="1" t="s">
        <v>41</v>
      </c>
      <c r="K261" s="1" t="s">
        <v>37</v>
      </c>
      <c r="L261" s="1" t="s">
        <v>29</v>
      </c>
      <c r="M261" s="1" t="s">
        <v>39</v>
      </c>
      <c r="N261">
        <v>0</v>
      </c>
      <c r="O261">
        <v>0</v>
      </c>
    </row>
    <row r="262" spans="1:15">
      <c r="A262" s="9" t="s">
        <v>243</v>
      </c>
      <c r="B262" s="1">
        <v>33.5</v>
      </c>
      <c r="C262" s="1">
        <v>60</v>
      </c>
      <c r="D262" s="1">
        <v>29</v>
      </c>
      <c r="E262" s="1" t="s">
        <v>14</v>
      </c>
      <c r="F262" s="1" t="s">
        <v>34</v>
      </c>
      <c r="G262" s="1" t="s">
        <v>34</v>
      </c>
      <c r="H262">
        <v>1</v>
      </c>
      <c r="I262">
        <v>1234</v>
      </c>
      <c r="J262" s="1" t="s">
        <v>41</v>
      </c>
      <c r="K262" s="1" t="s">
        <v>52</v>
      </c>
      <c r="L262" s="1" t="s">
        <v>26</v>
      </c>
      <c r="M262" s="1" t="s">
        <v>26</v>
      </c>
      <c r="N262">
        <v>1</v>
      </c>
      <c r="O262">
        <v>0</v>
      </c>
    </row>
    <row r="263" spans="1:15">
      <c r="A263" s="9" t="s">
        <v>243</v>
      </c>
      <c r="B263" s="1">
        <v>44.44</v>
      </c>
      <c r="C263" s="1">
        <v>60</v>
      </c>
      <c r="D263" s="1">
        <v>29</v>
      </c>
      <c r="E263" s="1" t="s">
        <v>14</v>
      </c>
      <c r="F263" s="1" t="s">
        <v>34</v>
      </c>
      <c r="G263" s="1" t="s">
        <v>34</v>
      </c>
      <c r="H263">
        <v>2</v>
      </c>
      <c r="I263">
        <v>1234</v>
      </c>
      <c r="J263" s="1" t="s">
        <v>41</v>
      </c>
      <c r="K263" s="1" t="s">
        <v>52</v>
      </c>
      <c r="L263" s="1" t="s">
        <v>26</v>
      </c>
      <c r="M263" s="1" t="s">
        <v>26</v>
      </c>
      <c r="N263">
        <v>1</v>
      </c>
      <c r="O263">
        <v>0</v>
      </c>
    </row>
    <row r="264" spans="1:15">
      <c r="A264" s="9" t="s">
        <v>243</v>
      </c>
      <c r="B264" s="1">
        <v>15</v>
      </c>
      <c r="C264" s="1" t="s">
        <v>26</v>
      </c>
      <c r="D264" s="1">
        <v>29</v>
      </c>
      <c r="E264" s="1" t="s">
        <v>14</v>
      </c>
      <c r="F264" s="1" t="s">
        <v>15</v>
      </c>
      <c r="G264" s="1" t="s">
        <v>35</v>
      </c>
      <c r="H264">
        <v>3</v>
      </c>
      <c r="I264">
        <v>1234</v>
      </c>
      <c r="J264" s="1" t="s">
        <v>41</v>
      </c>
      <c r="K264" s="1" t="s">
        <v>52</v>
      </c>
      <c r="L264" s="1" t="s">
        <v>26</v>
      </c>
      <c r="M264" s="1" t="s">
        <v>26</v>
      </c>
      <c r="N264">
        <v>1</v>
      </c>
      <c r="O264">
        <v>0</v>
      </c>
    </row>
    <row r="265" spans="1:15">
      <c r="A265" s="9" t="s">
        <v>243</v>
      </c>
      <c r="B265" s="1">
        <v>30</v>
      </c>
      <c r="C265" s="1" t="s">
        <v>26</v>
      </c>
      <c r="D265" s="1">
        <v>29</v>
      </c>
      <c r="E265" s="1" t="s">
        <v>14</v>
      </c>
      <c r="F265" s="1" t="s">
        <v>15</v>
      </c>
      <c r="G265" s="1" t="s">
        <v>35</v>
      </c>
      <c r="H265">
        <v>4</v>
      </c>
      <c r="I265">
        <v>1234</v>
      </c>
      <c r="J265" s="1" t="s">
        <v>41</v>
      </c>
      <c r="K265" s="1" t="s">
        <v>52</v>
      </c>
      <c r="L265" s="1" t="s">
        <v>26</v>
      </c>
      <c r="M265" s="1" t="s">
        <v>26</v>
      </c>
      <c r="N265">
        <v>1</v>
      </c>
      <c r="O265">
        <v>0</v>
      </c>
    </row>
    <row r="266" spans="1:15">
      <c r="A266" s="9" t="s">
        <v>244</v>
      </c>
      <c r="B266" s="1">
        <v>50</v>
      </c>
      <c r="C266" s="1">
        <v>60</v>
      </c>
      <c r="D266" s="1">
        <v>29</v>
      </c>
      <c r="E266" s="1" t="s">
        <v>14</v>
      </c>
      <c r="F266" s="1" t="s">
        <v>35</v>
      </c>
      <c r="G266" s="1" t="s">
        <v>35</v>
      </c>
      <c r="H266">
        <v>1</v>
      </c>
      <c r="I266">
        <v>1234</v>
      </c>
      <c r="J266" s="1" t="s">
        <v>41</v>
      </c>
      <c r="K266" s="1" t="s">
        <v>42</v>
      </c>
      <c r="L266" s="1" t="s">
        <v>65</v>
      </c>
      <c r="M266" s="1" t="s">
        <v>26</v>
      </c>
      <c r="N266">
        <v>1</v>
      </c>
      <c r="O266">
        <v>0</v>
      </c>
    </row>
    <row r="267" spans="1:15">
      <c r="A267" s="9" t="s">
        <v>244</v>
      </c>
      <c r="B267" s="1">
        <v>50</v>
      </c>
      <c r="C267" s="1">
        <v>60</v>
      </c>
      <c r="D267" s="1">
        <v>29</v>
      </c>
      <c r="E267" s="1" t="s">
        <v>14</v>
      </c>
      <c r="F267" s="1" t="s">
        <v>35</v>
      </c>
      <c r="G267" s="1" t="s">
        <v>35</v>
      </c>
      <c r="H267">
        <v>2</v>
      </c>
      <c r="I267">
        <v>1234</v>
      </c>
      <c r="J267" s="1" t="s">
        <v>41</v>
      </c>
      <c r="K267" s="1" t="s">
        <v>42</v>
      </c>
      <c r="L267" s="1" t="s">
        <v>65</v>
      </c>
      <c r="M267" s="1" t="s">
        <v>26</v>
      </c>
      <c r="N267">
        <v>1</v>
      </c>
      <c r="O267">
        <v>0</v>
      </c>
    </row>
    <row r="268" spans="1:15">
      <c r="A268" s="9" t="s">
        <v>244</v>
      </c>
      <c r="B268" s="1">
        <v>45</v>
      </c>
      <c r="C268" s="1" t="s">
        <v>26</v>
      </c>
      <c r="D268" s="1">
        <v>29</v>
      </c>
      <c r="E268" s="1" t="s">
        <v>14</v>
      </c>
      <c r="F268" s="1" t="s">
        <v>35</v>
      </c>
      <c r="G268" s="1" t="s">
        <v>35</v>
      </c>
      <c r="H268">
        <v>3</v>
      </c>
      <c r="I268">
        <v>1234</v>
      </c>
      <c r="J268" s="1" t="s">
        <v>41</v>
      </c>
      <c r="K268" s="1" t="s">
        <v>42</v>
      </c>
      <c r="L268" s="1" t="s">
        <v>65</v>
      </c>
      <c r="M268" s="1" t="s">
        <v>26</v>
      </c>
      <c r="N268">
        <v>1</v>
      </c>
      <c r="O268">
        <v>0</v>
      </c>
    </row>
    <row r="269" spans="1:15">
      <c r="A269" s="9" t="s">
        <v>244</v>
      </c>
      <c r="B269" s="1">
        <v>55.1</v>
      </c>
      <c r="C269" s="1" t="s">
        <v>26</v>
      </c>
      <c r="D269" s="1">
        <v>29</v>
      </c>
      <c r="E269" s="1" t="s">
        <v>14</v>
      </c>
      <c r="F269" s="1" t="s">
        <v>35</v>
      </c>
      <c r="G269" s="1" t="s">
        <v>35</v>
      </c>
      <c r="H269">
        <v>4</v>
      </c>
      <c r="I269">
        <v>1234</v>
      </c>
      <c r="J269" s="1" t="s">
        <v>41</v>
      </c>
      <c r="K269" s="1" t="s">
        <v>42</v>
      </c>
      <c r="L269" s="1" t="s">
        <v>65</v>
      </c>
      <c r="M269" s="1" t="s">
        <v>26</v>
      </c>
      <c r="N269">
        <v>1</v>
      </c>
      <c r="O269">
        <v>0</v>
      </c>
    </row>
    <row r="270" spans="1:15">
      <c r="A270" s="9" t="s">
        <v>245</v>
      </c>
      <c r="B270" s="1">
        <v>55.02</v>
      </c>
      <c r="C270" s="1">
        <v>60</v>
      </c>
      <c r="D270" s="1">
        <v>29</v>
      </c>
      <c r="E270" s="1" t="s">
        <v>14</v>
      </c>
      <c r="F270" s="1" t="s">
        <v>34</v>
      </c>
      <c r="G270" s="1" t="s">
        <v>35</v>
      </c>
      <c r="H270">
        <v>1</v>
      </c>
      <c r="I270">
        <v>1234</v>
      </c>
      <c r="J270" s="1" t="s">
        <v>27</v>
      </c>
      <c r="K270" s="1" t="s">
        <v>37</v>
      </c>
      <c r="L270" s="1" t="s">
        <v>65</v>
      </c>
      <c r="M270" s="1" t="s">
        <v>39</v>
      </c>
      <c r="N270">
        <v>1</v>
      </c>
      <c r="O270">
        <v>0</v>
      </c>
    </row>
    <row r="271" spans="1:15">
      <c r="A271" s="9" t="s">
        <v>245</v>
      </c>
      <c r="B271" s="4">
        <v>57</v>
      </c>
      <c r="C271" s="4">
        <v>60</v>
      </c>
      <c r="D271" s="1">
        <v>29</v>
      </c>
      <c r="E271" s="1" t="s">
        <v>14</v>
      </c>
      <c r="F271" s="1" t="s">
        <v>34</v>
      </c>
      <c r="G271" s="1" t="s">
        <v>35</v>
      </c>
      <c r="H271">
        <v>2</v>
      </c>
      <c r="I271">
        <v>1234</v>
      </c>
      <c r="J271" s="1" t="s">
        <v>27</v>
      </c>
      <c r="K271" s="1" t="s">
        <v>37</v>
      </c>
      <c r="L271" s="1" t="s">
        <v>65</v>
      </c>
      <c r="M271" s="1" t="s">
        <v>39</v>
      </c>
      <c r="N271">
        <v>1</v>
      </c>
      <c r="O271">
        <v>0</v>
      </c>
    </row>
    <row r="272" spans="1:15">
      <c r="A272" s="9" t="s">
        <v>245</v>
      </c>
      <c r="B272" s="1">
        <v>45</v>
      </c>
      <c r="C272" s="1" t="s">
        <v>26</v>
      </c>
      <c r="D272" s="1">
        <v>29</v>
      </c>
      <c r="E272" s="1" t="s">
        <v>14</v>
      </c>
      <c r="F272" s="1" t="s">
        <v>35</v>
      </c>
      <c r="G272" s="1" t="s">
        <v>35</v>
      </c>
      <c r="H272">
        <v>3</v>
      </c>
      <c r="I272">
        <v>1234</v>
      </c>
      <c r="J272" s="1" t="s">
        <v>27</v>
      </c>
      <c r="K272" s="1" t="s">
        <v>37</v>
      </c>
      <c r="L272" s="1" t="s">
        <v>65</v>
      </c>
      <c r="M272" s="1" t="s">
        <v>39</v>
      </c>
      <c r="N272">
        <v>1</v>
      </c>
      <c r="O272">
        <v>0</v>
      </c>
    </row>
    <row r="273" spans="1:15">
      <c r="A273" s="9" t="s">
        <v>245</v>
      </c>
      <c r="B273" s="4">
        <v>59</v>
      </c>
      <c r="C273" s="1" t="s">
        <v>26</v>
      </c>
      <c r="D273" s="1">
        <v>29</v>
      </c>
      <c r="E273" s="1" t="s">
        <v>14</v>
      </c>
      <c r="F273" s="1" t="s">
        <v>34</v>
      </c>
      <c r="G273" s="1" t="s">
        <v>34</v>
      </c>
      <c r="H273">
        <v>4</v>
      </c>
      <c r="I273">
        <v>1234</v>
      </c>
      <c r="J273" s="1" t="s">
        <v>27</v>
      </c>
      <c r="K273" s="1" t="s">
        <v>37</v>
      </c>
      <c r="L273" s="1" t="s">
        <v>65</v>
      </c>
      <c r="M273" s="1" t="s">
        <v>39</v>
      </c>
      <c r="N273">
        <v>1</v>
      </c>
      <c r="O273">
        <v>0</v>
      </c>
    </row>
    <row r="274" spans="1:15">
      <c r="A274" s="9" t="s">
        <v>246</v>
      </c>
      <c r="B274" s="1">
        <v>40</v>
      </c>
      <c r="C274" s="1">
        <v>50</v>
      </c>
      <c r="D274" s="1">
        <v>29</v>
      </c>
      <c r="E274" s="1" t="s">
        <v>14</v>
      </c>
      <c r="F274" s="1" t="s">
        <v>35</v>
      </c>
      <c r="G274" s="1" t="s">
        <v>35</v>
      </c>
      <c r="H274">
        <v>1</v>
      </c>
      <c r="I274">
        <v>1234</v>
      </c>
      <c r="J274" s="1" t="s">
        <v>41</v>
      </c>
      <c r="K274" s="1" t="s">
        <v>52</v>
      </c>
      <c r="L274" s="1" t="s">
        <v>29</v>
      </c>
      <c r="M274" s="1" t="s">
        <v>26</v>
      </c>
      <c r="N274">
        <v>0</v>
      </c>
      <c r="O274">
        <v>0</v>
      </c>
    </row>
    <row r="275" spans="1:15">
      <c r="A275" s="9" t="s">
        <v>246</v>
      </c>
      <c r="B275" s="1">
        <v>45</v>
      </c>
      <c r="C275" s="1">
        <v>60</v>
      </c>
      <c r="D275" s="1">
        <v>29</v>
      </c>
      <c r="E275" s="1" t="s">
        <v>14</v>
      </c>
      <c r="F275" s="1" t="s">
        <v>34</v>
      </c>
      <c r="G275" s="1" t="s">
        <v>35</v>
      </c>
      <c r="H275">
        <v>2</v>
      </c>
      <c r="I275">
        <v>1234</v>
      </c>
      <c r="J275" s="1" t="s">
        <v>41</v>
      </c>
      <c r="K275" s="1" t="s">
        <v>52</v>
      </c>
      <c r="L275" s="1" t="s">
        <v>29</v>
      </c>
      <c r="M275" s="1" t="s">
        <v>26</v>
      </c>
      <c r="N275">
        <v>0</v>
      </c>
      <c r="O275">
        <v>0</v>
      </c>
    </row>
    <row r="276" spans="1:15">
      <c r="A276" s="9" t="s">
        <v>246</v>
      </c>
      <c r="B276" s="1">
        <v>43</v>
      </c>
      <c r="C276" s="1" t="s">
        <v>26</v>
      </c>
      <c r="D276" s="1">
        <v>29</v>
      </c>
      <c r="E276" s="1" t="s">
        <v>14</v>
      </c>
      <c r="F276" s="1" t="s">
        <v>15</v>
      </c>
      <c r="G276" s="1" t="s">
        <v>35</v>
      </c>
      <c r="H276">
        <v>3</v>
      </c>
      <c r="I276">
        <v>1234</v>
      </c>
      <c r="J276" s="1" t="s">
        <v>41</v>
      </c>
      <c r="K276" s="1" t="s">
        <v>52</v>
      </c>
      <c r="L276" s="1" t="s">
        <v>29</v>
      </c>
      <c r="M276" s="1" t="s">
        <v>26</v>
      </c>
      <c r="N276">
        <v>0</v>
      </c>
      <c r="O276">
        <v>0</v>
      </c>
    </row>
    <row r="277" spans="1:15">
      <c r="A277" s="9" t="s">
        <v>246</v>
      </c>
      <c r="B277" s="1">
        <v>25</v>
      </c>
      <c r="C277" s="1" t="s">
        <v>26</v>
      </c>
      <c r="D277" s="1">
        <v>29</v>
      </c>
      <c r="E277" s="1" t="s">
        <v>14</v>
      </c>
      <c r="F277" s="1" t="s">
        <v>34</v>
      </c>
      <c r="G277" s="1" t="s">
        <v>34</v>
      </c>
      <c r="H277">
        <v>4</v>
      </c>
      <c r="I277">
        <v>1234</v>
      </c>
      <c r="J277" s="1" t="s">
        <v>41</v>
      </c>
      <c r="K277" s="1" t="s">
        <v>52</v>
      </c>
      <c r="L277" s="1" t="s">
        <v>29</v>
      </c>
      <c r="M277" s="1" t="s">
        <v>26</v>
      </c>
      <c r="N277">
        <v>0</v>
      </c>
      <c r="O277">
        <v>0</v>
      </c>
    </row>
    <row r="278" spans="1:15">
      <c r="A278" s="9" t="s">
        <v>247</v>
      </c>
      <c r="B278" s="1">
        <v>59.99</v>
      </c>
      <c r="C278" s="1">
        <v>60</v>
      </c>
      <c r="D278" s="1">
        <v>29</v>
      </c>
      <c r="E278" s="1" t="s">
        <v>14</v>
      </c>
      <c r="F278" s="1" t="s">
        <v>35</v>
      </c>
      <c r="G278" s="1" t="s">
        <v>35</v>
      </c>
      <c r="H278">
        <v>1</v>
      </c>
      <c r="I278">
        <v>1234</v>
      </c>
      <c r="J278" s="1" t="s">
        <v>27</v>
      </c>
      <c r="K278" s="1" t="s">
        <v>50</v>
      </c>
      <c r="L278" s="1" t="s">
        <v>29</v>
      </c>
      <c r="M278" s="1" t="s">
        <v>26</v>
      </c>
      <c r="N278">
        <v>1</v>
      </c>
      <c r="O278">
        <v>0</v>
      </c>
    </row>
    <row r="279" spans="1:15">
      <c r="A279" s="9" t="s">
        <v>247</v>
      </c>
      <c r="B279" s="1">
        <v>59.99</v>
      </c>
      <c r="C279" s="1">
        <v>60</v>
      </c>
      <c r="D279" s="1">
        <v>29</v>
      </c>
      <c r="E279" s="1" t="s">
        <v>14</v>
      </c>
      <c r="F279" s="1" t="s">
        <v>35</v>
      </c>
      <c r="G279" s="1" t="s">
        <v>35</v>
      </c>
      <c r="H279">
        <v>2</v>
      </c>
      <c r="I279">
        <v>1234</v>
      </c>
      <c r="J279" s="1" t="s">
        <v>27</v>
      </c>
      <c r="K279" s="1" t="s">
        <v>50</v>
      </c>
      <c r="L279" s="1" t="s">
        <v>29</v>
      </c>
      <c r="M279" s="1" t="s">
        <v>26</v>
      </c>
      <c r="N279">
        <v>1</v>
      </c>
      <c r="O279">
        <v>0</v>
      </c>
    </row>
    <row r="280" spans="1:15">
      <c r="A280" s="9" t="s">
        <v>247</v>
      </c>
      <c r="B280" s="1">
        <v>59.99</v>
      </c>
      <c r="C280" s="1" t="s">
        <v>26</v>
      </c>
      <c r="D280" s="1">
        <v>29</v>
      </c>
      <c r="E280" s="1" t="s">
        <v>14</v>
      </c>
      <c r="F280" s="1" t="s">
        <v>35</v>
      </c>
      <c r="G280" s="1" t="s">
        <v>35</v>
      </c>
      <c r="H280">
        <v>3</v>
      </c>
      <c r="I280">
        <v>1234</v>
      </c>
      <c r="J280" s="1" t="s">
        <v>27</v>
      </c>
      <c r="K280" s="1" t="s">
        <v>50</v>
      </c>
      <c r="L280" s="1" t="s">
        <v>29</v>
      </c>
      <c r="M280" s="1" t="s">
        <v>26</v>
      </c>
      <c r="N280">
        <v>1</v>
      </c>
      <c r="O280">
        <v>0</v>
      </c>
    </row>
    <row r="281" spans="1:15">
      <c r="A281" s="9" t="s">
        <v>247</v>
      </c>
      <c r="B281" s="1">
        <v>59.99</v>
      </c>
      <c r="C281" s="1" t="s">
        <v>26</v>
      </c>
      <c r="D281" s="1">
        <v>29</v>
      </c>
      <c r="E281" s="1" t="s">
        <v>14</v>
      </c>
      <c r="F281" s="1" t="s">
        <v>35</v>
      </c>
      <c r="G281" s="1" t="s">
        <v>35</v>
      </c>
      <c r="H281">
        <v>4</v>
      </c>
      <c r="I281">
        <v>1234</v>
      </c>
      <c r="J281" s="1" t="s">
        <v>27</v>
      </c>
      <c r="K281" s="1" t="s">
        <v>50</v>
      </c>
      <c r="L281" s="1" t="s">
        <v>29</v>
      </c>
      <c r="M281" s="1" t="s">
        <v>26</v>
      </c>
      <c r="N281">
        <v>1</v>
      </c>
      <c r="O281">
        <v>0</v>
      </c>
    </row>
    <row r="282" spans="1:15">
      <c r="A282" s="9" t="s">
        <v>248</v>
      </c>
      <c r="B282" s="1">
        <v>59</v>
      </c>
      <c r="C282" s="1">
        <v>60</v>
      </c>
      <c r="D282" s="1">
        <v>29</v>
      </c>
      <c r="E282" s="1" t="s">
        <v>14</v>
      </c>
      <c r="F282" s="1" t="s">
        <v>35</v>
      </c>
      <c r="G282" s="1" t="s">
        <v>35</v>
      </c>
      <c r="H282">
        <v>1</v>
      </c>
      <c r="I282">
        <v>1234</v>
      </c>
      <c r="J282" s="1" t="s">
        <v>27</v>
      </c>
      <c r="K282" s="1" t="s">
        <v>28</v>
      </c>
      <c r="L282" s="1" t="s">
        <v>26</v>
      </c>
      <c r="M282" s="1" t="s">
        <v>39</v>
      </c>
      <c r="N282">
        <v>1</v>
      </c>
      <c r="O282">
        <v>0</v>
      </c>
    </row>
    <row r="283" spans="1:15">
      <c r="A283" s="9" t="s">
        <v>248</v>
      </c>
      <c r="B283" s="1">
        <v>59</v>
      </c>
      <c r="C283" s="1">
        <v>60</v>
      </c>
      <c r="D283" s="1">
        <v>29</v>
      </c>
      <c r="E283" s="1" t="s">
        <v>14</v>
      </c>
      <c r="F283" s="1" t="s">
        <v>35</v>
      </c>
      <c r="G283" s="1" t="s">
        <v>35</v>
      </c>
      <c r="H283">
        <v>2</v>
      </c>
      <c r="I283">
        <v>1234</v>
      </c>
      <c r="J283" s="1" t="s">
        <v>27</v>
      </c>
      <c r="K283" s="1" t="s">
        <v>28</v>
      </c>
      <c r="L283" s="1" t="s">
        <v>26</v>
      </c>
      <c r="M283" s="1" t="s">
        <v>39</v>
      </c>
      <c r="N283">
        <v>1</v>
      </c>
      <c r="O283">
        <v>0</v>
      </c>
    </row>
    <row r="284" spans="1:15">
      <c r="A284" s="9" t="s">
        <v>248</v>
      </c>
      <c r="B284" s="1">
        <v>59</v>
      </c>
      <c r="C284" s="1" t="s">
        <v>26</v>
      </c>
      <c r="D284" s="1">
        <v>29</v>
      </c>
      <c r="E284" s="1" t="s">
        <v>14</v>
      </c>
      <c r="F284" s="1" t="s">
        <v>34</v>
      </c>
      <c r="G284" s="1" t="s">
        <v>35</v>
      </c>
      <c r="H284">
        <v>3</v>
      </c>
      <c r="I284">
        <v>1234</v>
      </c>
      <c r="J284" s="1" t="s">
        <v>27</v>
      </c>
      <c r="K284" s="1" t="s">
        <v>28</v>
      </c>
      <c r="L284" s="1" t="s">
        <v>26</v>
      </c>
      <c r="M284" s="1" t="s">
        <v>39</v>
      </c>
      <c r="N284">
        <v>1</v>
      </c>
      <c r="O284">
        <v>0</v>
      </c>
    </row>
    <row r="285" spans="1:15">
      <c r="A285" s="9" t="s">
        <v>248</v>
      </c>
      <c r="B285" s="1">
        <v>59</v>
      </c>
      <c r="C285" s="1" t="s">
        <v>26</v>
      </c>
      <c r="D285" s="1">
        <v>29</v>
      </c>
      <c r="E285" s="1" t="s">
        <v>14</v>
      </c>
      <c r="F285" s="1" t="s">
        <v>35</v>
      </c>
      <c r="G285" s="1" t="s">
        <v>35</v>
      </c>
      <c r="H285">
        <v>4</v>
      </c>
      <c r="I285">
        <v>1234</v>
      </c>
      <c r="J285" s="1" t="s">
        <v>27</v>
      </c>
      <c r="K285" s="1" t="s">
        <v>28</v>
      </c>
      <c r="L285" s="1" t="s">
        <v>26</v>
      </c>
      <c r="M285" s="1" t="s">
        <v>39</v>
      </c>
      <c r="N285">
        <v>1</v>
      </c>
      <c r="O285">
        <v>0</v>
      </c>
    </row>
    <row r="286" spans="1:15">
      <c r="A286" s="9" t="s">
        <v>249</v>
      </c>
      <c r="B286" s="1">
        <v>43.06</v>
      </c>
      <c r="C286" s="1">
        <v>50</v>
      </c>
      <c r="D286" s="1">
        <v>28</v>
      </c>
      <c r="E286" s="1" t="s">
        <v>14</v>
      </c>
      <c r="F286" s="1" t="s">
        <v>35</v>
      </c>
      <c r="G286" s="1" t="s">
        <v>35</v>
      </c>
      <c r="H286">
        <v>1</v>
      </c>
      <c r="I286">
        <v>1234</v>
      </c>
      <c r="J286" s="1" t="s">
        <v>41</v>
      </c>
      <c r="K286" s="1" t="s">
        <v>73</v>
      </c>
      <c r="L286" s="1" t="s">
        <v>26</v>
      </c>
      <c r="M286" s="1" t="s">
        <v>26</v>
      </c>
      <c r="N286">
        <v>0</v>
      </c>
      <c r="O286">
        <v>0</v>
      </c>
    </row>
    <row r="287" spans="1:15">
      <c r="A287" s="9" t="s">
        <v>249</v>
      </c>
      <c r="B287" s="1">
        <v>26.84</v>
      </c>
      <c r="C287" s="1">
        <v>60</v>
      </c>
      <c r="D287" s="1">
        <v>29</v>
      </c>
      <c r="E287" s="1" t="s">
        <v>14</v>
      </c>
      <c r="F287" s="1" t="s">
        <v>34</v>
      </c>
      <c r="G287" s="1" t="s">
        <v>35</v>
      </c>
      <c r="H287">
        <v>2</v>
      </c>
      <c r="I287">
        <v>1234</v>
      </c>
      <c r="J287" s="1" t="s">
        <v>41</v>
      </c>
      <c r="K287" s="1" t="s">
        <v>73</v>
      </c>
      <c r="L287" s="1" t="s">
        <v>26</v>
      </c>
      <c r="M287" s="1" t="s">
        <v>26</v>
      </c>
      <c r="N287">
        <v>0</v>
      </c>
      <c r="O287">
        <v>0</v>
      </c>
    </row>
    <row r="288" spans="1:15">
      <c r="A288" s="9" t="s">
        <v>249</v>
      </c>
      <c r="B288" s="1">
        <v>44.99</v>
      </c>
      <c r="C288" s="1" t="s">
        <v>26</v>
      </c>
      <c r="D288" s="1">
        <v>29</v>
      </c>
      <c r="E288" s="1" t="s">
        <v>14</v>
      </c>
      <c r="F288" s="1" t="s">
        <v>34</v>
      </c>
      <c r="G288" s="1" t="s">
        <v>35</v>
      </c>
      <c r="H288">
        <v>3</v>
      </c>
      <c r="I288">
        <v>1234</v>
      </c>
      <c r="J288" s="1" t="s">
        <v>41</v>
      </c>
      <c r="K288" s="1" t="s">
        <v>73</v>
      </c>
      <c r="L288" s="1" t="s">
        <v>26</v>
      </c>
      <c r="M288" s="1" t="s">
        <v>26</v>
      </c>
      <c r="N288">
        <v>0</v>
      </c>
      <c r="O288">
        <v>0</v>
      </c>
    </row>
    <row r="289" spans="1:15">
      <c r="A289" s="9" t="s">
        <v>249</v>
      </c>
      <c r="B289" s="1">
        <v>54.99</v>
      </c>
      <c r="C289" s="1" t="s">
        <v>26</v>
      </c>
      <c r="D289" s="1">
        <v>29</v>
      </c>
      <c r="E289" s="1" t="s">
        <v>14</v>
      </c>
      <c r="F289" s="1" t="s">
        <v>34</v>
      </c>
      <c r="G289" s="1" t="s">
        <v>35</v>
      </c>
      <c r="H289">
        <v>4</v>
      </c>
      <c r="I289">
        <v>1234</v>
      </c>
      <c r="J289" s="1" t="s">
        <v>41</v>
      </c>
      <c r="K289" s="1" t="s">
        <v>73</v>
      </c>
      <c r="L289" s="1" t="s">
        <v>26</v>
      </c>
      <c r="M289" s="1" t="s">
        <v>26</v>
      </c>
      <c r="N289">
        <v>0</v>
      </c>
      <c r="O289">
        <v>0</v>
      </c>
    </row>
    <row r="290" spans="1:15">
      <c r="A290" s="9" t="s">
        <v>250</v>
      </c>
      <c r="B290" s="1">
        <v>25.69</v>
      </c>
      <c r="C290" s="1">
        <v>50</v>
      </c>
      <c r="D290" s="1">
        <v>29</v>
      </c>
      <c r="E290" s="1" t="s">
        <v>14</v>
      </c>
      <c r="F290" s="1" t="s">
        <v>34</v>
      </c>
      <c r="G290" s="1" t="s">
        <v>35</v>
      </c>
      <c r="H290">
        <v>1</v>
      </c>
      <c r="I290">
        <v>1234</v>
      </c>
      <c r="J290" s="1" t="s">
        <v>27</v>
      </c>
      <c r="K290" s="1" t="s">
        <v>42</v>
      </c>
      <c r="L290" s="1" t="s">
        <v>38</v>
      </c>
      <c r="M290" s="1" t="s">
        <v>39</v>
      </c>
      <c r="N290">
        <v>0</v>
      </c>
      <c r="O290">
        <v>0</v>
      </c>
    </row>
    <row r="291" spans="1:15">
      <c r="A291" s="9" t="s">
        <v>250</v>
      </c>
      <c r="B291" s="1">
        <v>59.999999899999999</v>
      </c>
      <c r="C291" s="4">
        <v>60</v>
      </c>
      <c r="D291" s="1">
        <v>29</v>
      </c>
      <c r="E291" s="1" t="s">
        <v>14</v>
      </c>
      <c r="F291" s="1" t="s">
        <v>35</v>
      </c>
      <c r="G291" s="1" t="s">
        <v>35</v>
      </c>
      <c r="H291">
        <v>2</v>
      </c>
      <c r="I291">
        <v>1234</v>
      </c>
      <c r="J291" s="1" t="s">
        <v>27</v>
      </c>
      <c r="K291" s="1" t="s">
        <v>42</v>
      </c>
      <c r="L291" s="1" t="s">
        <v>38</v>
      </c>
      <c r="M291" s="1" t="s">
        <v>39</v>
      </c>
      <c r="N291">
        <v>0</v>
      </c>
      <c r="O291">
        <v>0</v>
      </c>
    </row>
    <row r="292" spans="1:15">
      <c r="A292" s="9" t="s">
        <v>250</v>
      </c>
      <c r="B292" s="1">
        <v>45</v>
      </c>
      <c r="C292" s="1" t="s">
        <v>26</v>
      </c>
      <c r="D292" s="1">
        <v>29</v>
      </c>
      <c r="E292" s="1" t="s">
        <v>14</v>
      </c>
      <c r="F292" s="1" t="s">
        <v>35</v>
      </c>
      <c r="G292" s="1" t="s">
        <v>35</v>
      </c>
      <c r="H292">
        <v>3</v>
      </c>
      <c r="I292">
        <v>1234</v>
      </c>
      <c r="J292" s="1" t="s">
        <v>27</v>
      </c>
      <c r="K292" s="1" t="s">
        <v>42</v>
      </c>
      <c r="L292" s="1" t="s">
        <v>38</v>
      </c>
      <c r="M292" s="1" t="s">
        <v>39</v>
      </c>
      <c r="N292">
        <v>0</v>
      </c>
      <c r="O292">
        <v>0</v>
      </c>
    </row>
    <row r="293" spans="1:15">
      <c r="A293" s="9" t="s">
        <v>250</v>
      </c>
      <c r="B293" s="1">
        <v>35</v>
      </c>
      <c r="C293" s="1" t="s">
        <v>26</v>
      </c>
      <c r="D293" s="1">
        <v>29</v>
      </c>
      <c r="E293" s="1" t="s">
        <v>14</v>
      </c>
      <c r="F293" s="1" t="s">
        <v>35</v>
      </c>
      <c r="G293" s="1" t="s">
        <v>35</v>
      </c>
      <c r="H293">
        <v>4</v>
      </c>
      <c r="I293">
        <v>1234</v>
      </c>
      <c r="J293" s="1" t="s">
        <v>27</v>
      </c>
      <c r="K293" s="1" t="s">
        <v>42</v>
      </c>
      <c r="L293" s="1" t="s">
        <v>38</v>
      </c>
      <c r="M293" s="1" t="s">
        <v>39</v>
      </c>
      <c r="N293">
        <v>0</v>
      </c>
      <c r="O293">
        <v>0</v>
      </c>
    </row>
    <row r="294" spans="1:15">
      <c r="A294" s="9" t="s">
        <v>251</v>
      </c>
      <c r="B294" s="1">
        <v>40</v>
      </c>
      <c r="C294" s="1">
        <v>60</v>
      </c>
      <c r="D294" s="1">
        <v>29</v>
      </c>
      <c r="E294" s="1" t="s">
        <v>14</v>
      </c>
      <c r="F294" s="1" t="s">
        <v>35</v>
      </c>
      <c r="G294" s="1" t="s">
        <v>35</v>
      </c>
      <c r="H294">
        <v>1</v>
      </c>
      <c r="I294">
        <v>1234</v>
      </c>
      <c r="J294" s="1" t="s">
        <v>27</v>
      </c>
      <c r="K294" s="1" t="s">
        <v>50</v>
      </c>
      <c r="L294" s="1" t="s">
        <v>26</v>
      </c>
      <c r="M294" s="1" t="s">
        <v>26</v>
      </c>
      <c r="N294">
        <v>1</v>
      </c>
      <c r="O294">
        <v>0</v>
      </c>
    </row>
    <row r="295" spans="1:15">
      <c r="A295" s="9" t="s">
        <v>251</v>
      </c>
      <c r="B295" s="1">
        <v>40</v>
      </c>
      <c r="C295" s="1">
        <v>60</v>
      </c>
      <c r="D295" s="1">
        <v>29</v>
      </c>
      <c r="E295" s="1" t="s">
        <v>14</v>
      </c>
      <c r="F295" s="1" t="s">
        <v>35</v>
      </c>
      <c r="G295" s="1" t="s">
        <v>35</v>
      </c>
      <c r="H295">
        <v>2</v>
      </c>
      <c r="I295">
        <v>1234</v>
      </c>
      <c r="J295" s="1" t="s">
        <v>27</v>
      </c>
      <c r="K295" s="1" t="s">
        <v>50</v>
      </c>
      <c r="L295" s="1" t="s">
        <v>26</v>
      </c>
      <c r="M295" s="1" t="s">
        <v>26</v>
      </c>
      <c r="N295">
        <v>1</v>
      </c>
      <c r="O295">
        <v>0</v>
      </c>
    </row>
    <row r="296" spans="1:15">
      <c r="A296" s="9" t="s">
        <v>251</v>
      </c>
      <c r="B296" s="1">
        <v>40</v>
      </c>
      <c r="C296" s="1" t="s">
        <v>26</v>
      </c>
      <c r="D296" s="1">
        <v>29</v>
      </c>
      <c r="E296" s="1" t="s">
        <v>14</v>
      </c>
      <c r="F296" s="1" t="s">
        <v>35</v>
      </c>
      <c r="G296" s="1" t="s">
        <v>35</v>
      </c>
      <c r="H296">
        <v>3</v>
      </c>
      <c r="I296">
        <v>1234</v>
      </c>
      <c r="J296" s="1" t="s">
        <v>27</v>
      </c>
      <c r="K296" s="1" t="s">
        <v>50</v>
      </c>
      <c r="L296" s="1" t="s">
        <v>26</v>
      </c>
      <c r="M296" s="1" t="s">
        <v>26</v>
      </c>
      <c r="N296">
        <v>1</v>
      </c>
      <c r="O296">
        <v>0</v>
      </c>
    </row>
    <row r="297" spans="1:15">
      <c r="A297" s="9" t="s">
        <v>251</v>
      </c>
      <c r="B297" s="1">
        <v>40</v>
      </c>
      <c r="C297" s="1" t="s">
        <v>26</v>
      </c>
      <c r="D297" s="1">
        <v>29</v>
      </c>
      <c r="E297" s="1" t="s">
        <v>14</v>
      </c>
      <c r="F297" s="1" t="s">
        <v>35</v>
      </c>
      <c r="G297" s="1" t="s">
        <v>35</v>
      </c>
      <c r="H297">
        <v>4</v>
      </c>
      <c r="I297">
        <v>1234</v>
      </c>
      <c r="J297" s="1" t="s">
        <v>27</v>
      </c>
      <c r="K297" s="1" t="s">
        <v>50</v>
      </c>
      <c r="L297" s="1" t="s">
        <v>26</v>
      </c>
      <c r="M297" s="1" t="s">
        <v>26</v>
      </c>
      <c r="N297">
        <v>1</v>
      </c>
      <c r="O297">
        <v>0</v>
      </c>
    </row>
    <row r="298" spans="1:15">
      <c r="A298" s="9" t="s">
        <v>252</v>
      </c>
      <c r="B298" s="1">
        <v>59.99</v>
      </c>
      <c r="C298" s="1">
        <v>60</v>
      </c>
      <c r="D298" s="1">
        <v>29</v>
      </c>
      <c r="E298" s="1" t="s">
        <v>14</v>
      </c>
      <c r="F298" s="1" t="s">
        <v>34</v>
      </c>
      <c r="G298" s="1" t="s">
        <v>34</v>
      </c>
      <c r="H298">
        <v>1</v>
      </c>
      <c r="I298">
        <v>1234</v>
      </c>
      <c r="J298" s="1" t="s">
        <v>41</v>
      </c>
      <c r="K298" s="1" t="s">
        <v>28</v>
      </c>
      <c r="L298" s="1" t="s">
        <v>65</v>
      </c>
      <c r="M298" s="1" t="s">
        <v>26</v>
      </c>
      <c r="N298">
        <v>1</v>
      </c>
      <c r="O298">
        <v>0</v>
      </c>
    </row>
    <row r="299" spans="1:15">
      <c r="A299" s="9" t="s">
        <v>252</v>
      </c>
      <c r="B299" s="1">
        <v>59.99</v>
      </c>
      <c r="C299" s="1">
        <v>60</v>
      </c>
      <c r="D299" s="1">
        <v>29</v>
      </c>
      <c r="E299" s="1" t="s">
        <v>14</v>
      </c>
      <c r="F299" s="1" t="s">
        <v>34</v>
      </c>
      <c r="G299" s="1" t="s">
        <v>34</v>
      </c>
      <c r="H299">
        <v>2</v>
      </c>
      <c r="I299">
        <v>1234</v>
      </c>
      <c r="J299" s="1" t="s">
        <v>41</v>
      </c>
      <c r="K299" s="1" t="s">
        <v>28</v>
      </c>
      <c r="L299" s="1" t="s">
        <v>65</v>
      </c>
      <c r="M299" s="1" t="s">
        <v>26</v>
      </c>
      <c r="N299">
        <v>1</v>
      </c>
      <c r="O299">
        <v>0</v>
      </c>
    </row>
    <row r="300" spans="1:15">
      <c r="A300" s="9" t="s">
        <v>252</v>
      </c>
      <c r="B300" s="1">
        <v>59.99</v>
      </c>
      <c r="C300" s="1" t="s">
        <v>26</v>
      </c>
      <c r="D300" s="1">
        <v>29</v>
      </c>
      <c r="E300" s="1" t="s">
        <v>14</v>
      </c>
      <c r="F300" s="1" t="s">
        <v>34</v>
      </c>
      <c r="G300" s="1" t="s">
        <v>34</v>
      </c>
      <c r="H300">
        <v>3</v>
      </c>
      <c r="I300">
        <v>1234</v>
      </c>
      <c r="J300" s="1" t="s">
        <v>41</v>
      </c>
      <c r="K300" s="1" t="s">
        <v>28</v>
      </c>
      <c r="L300" s="1" t="s">
        <v>65</v>
      </c>
      <c r="M300" s="1" t="s">
        <v>26</v>
      </c>
      <c r="N300">
        <v>1</v>
      </c>
      <c r="O300">
        <v>0</v>
      </c>
    </row>
    <row r="301" spans="1:15">
      <c r="A301" s="9" t="s">
        <v>252</v>
      </c>
      <c r="B301" s="1">
        <v>59.99</v>
      </c>
      <c r="C301" s="1" t="s">
        <v>26</v>
      </c>
      <c r="D301" s="1">
        <v>29</v>
      </c>
      <c r="E301" s="1" t="s">
        <v>14</v>
      </c>
      <c r="F301" s="1" t="s">
        <v>34</v>
      </c>
      <c r="G301" s="1" t="s">
        <v>34</v>
      </c>
      <c r="H301">
        <v>4</v>
      </c>
      <c r="I301">
        <v>1234</v>
      </c>
      <c r="J301" s="1" t="s">
        <v>41</v>
      </c>
      <c r="K301" s="1" t="s">
        <v>28</v>
      </c>
      <c r="L301" s="1" t="s">
        <v>65</v>
      </c>
      <c r="M301" s="1" t="s">
        <v>26</v>
      </c>
      <c r="N301">
        <v>1</v>
      </c>
      <c r="O301">
        <v>0</v>
      </c>
    </row>
    <row r="302" spans="1:15">
      <c r="A302" s="9" t="s">
        <v>253</v>
      </c>
      <c r="B302" s="1">
        <v>20</v>
      </c>
      <c r="C302" s="1">
        <v>60</v>
      </c>
      <c r="D302" s="1">
        <v>30</v>
      </c>
      <c r="E302" s="1" t="s">
        <v>14</v>
      </c>
      <c r="F302" s="1" t="s">
        <v>15</v>
      </c>
      <c r="G302" s="1" t="s">
        <v>35</v>
      </c>
      <c r="H302">
        <v>1</v>
      </c>
      <c r="I302">
        <v>1234</v>
      </c>
      <c r="J302" s="1" t="s">
        <v>27</v>
      </c>
      <c r="K302" s="1" t="s">
        <v>37</v>
      </c>
      <c r="L302" s="1" t="s">
        <v>29</v>
      </c>
      <c r="M302" s="1" t="s">
        <v>39</v>
      </c>
      <c r="N302">
        <v>1</v>
      </c>
      <c r="O302">
        <v>0</v>
      </c>
    </row>
    <row r="303" spans="1:15">
      <c r="A303" s="9" t="s">
        <v>253</v>
      </c>
      <c r="B303" s="1">
        <v>20</v>
      </c>
      <c r="C303" s="1">
        <v>60</v>
      </c>
      <c r="D303" s="1">
        <v>30</v>
      </c>
      <c r="E303" s="1" t="s">
        <v>14</v>
      </c>
      <c r="F303" s="1" t="s">
        <v>15</v>
      </c>
      <c r="G303" s="1" t="s">
        <v>15</v>
      </c>
      <c r="H303">
        <v>2</v>
      </c>
      <c r="I303">
        <v>1234</v>
      </c>
      <c r="J303" s="1" t="s">
        <v>27</v>
      </c>
      <c r="K303" s="1" t="s">
        <v>37</v>
      </c>
      <c r="L303" s="1" t="s">
        <v>29</v>
      </c>
      <c r="M303" s="1" t="s">
        <v>39</v>
      </c>
      <c r="N303">
        <v>1</v>
      </c>
      <c r="O303">
        <v>0</v>
      </c>
    </row>
    <row r="304" spans="1:15">
      <c r="A304" s="9" t="s">
        <v>253</v>
      </c>
      <c r="B304" s="1">
        <v>59</v>
      </c>
      <c r="C304" s="1" t="s">
        <v>26</v>
      </c>
      <c r="D304" s="1">
        <v>30</v>
      </c>
      <c r="E304" s="1" t="s">
        <v>14</v>
      </c>
      <c r="F304" s="1" t="s">
        <v>34</v>
      </c>
      <c r="G304" s="1" t="s">
        <v>35</v>
      </c>
      <c r="H304">
        <v>3</v>
      </c>
      <c r="I304">
        <v>1234</v>
      </c>
      <c r="J304" s="1" t="s">
        <v>27</v>
      </c>
      <c r="K304" s="1" t="s">
        <v>37</v>
      </c>
      <c r="L304" s="1" t="s">
        <v>29</v>
      </c>
      <c r="M304" s="1" t="s">
        <v>39</v>
      </c>
      <c r="N304">
        <v>1</v>
      </c>
      <c r="O304">
        <v>0</v>
      </c>
    </row>
    <row r="305" spans="1:15">
      <c r="A305" s="9" t="s">
        <v>253</v>
      </c>
      <c r="B305" s="1">
        <v>59</v>
      </c>
      <c r="C305" s="1" t="s">
        <v>26</v>
      </c>
      <c r="D305" s="1">
        <v>30</v>
      </c>
      <c r="E305" s="1" t="s">
        <v>14</v>
      </c>
      <c r="F305" s="1" t="s">
        <v>34</v>
      </c>
      <c r="G305" s="1" t="s">
        <v>35</v>
      </c>
      <c r="H305">
        <v>4</v>
      </c>
      <c r="I305">
        <v>1234</v>
      </c>
      <c r="J305" s="1" t="s">
        <v>27</v>
      </c>
      <c r="K305" s="1" t="s">
        <v>37</v>
      </c>
      <c r="L305" s="1" t="s">
        <v>29</v>
      </c>
      <c r="M305" s="1" t="s">
        <v>39</v>
      </c>
      <c r="N305">
        <v>1</v>
      </c>
      <c r="O305">
        <v>0</v>
      </c>
    </row>
    <row r="306" spans="1:15">
      <c r="A306" s="9" t="s">
        <v>254</v>
      </c>
      <c r="B306" s="1">
        <v>60</v>
      </c>
      <c r="C306" s="1">
        <v>60</v>
      </c>
      <c r="D306" s="1">
        <v>29</v>
      </c>
      <c r="E306" s="1" t="s">
        <v>14</v>
      </c>
      <c r="F306" s="1" t="s">
        <v>35</v>
      </c>
      <c r="G306" s="1" t="s">
        <v>35</v>
      </c>
      <c r="H306">
        <v>1</v>
      </c>
      <c r="I306">
        <v>1234</v>
      </c>
      <c r="J306" s="1" t="s">
        <v>27</v>
      </c>
      <c r="K306" s="1" t="s">
        <v>50</v>
      </c>
      <c r="L306" s="1" t="s">
        <v>29</v>
      </c>
      <c r="M306" s="1" t="s">
        <v>26</v>
      </c>
      <c r="N306">
        <v>1</v>
      </c>
      <c r="O306">
        <v>0</v>
      </c>
    </row>
    <row r="307" spans="1:15">
      <c r="A307" s="9" t="s">
        <v>254</v>
      </c>
      <c r="B307" s="1">
        <v>20</v>
      </c>
      <c r="C307" s="1">
        <v>60</v>
      </c>
      <c r="D307" s="1">
        <v>29</v>
      </c>
      <c r="E307" s="1" t="s">
        <v>14</v>
      </c>
      <c r="F307" s="1" t="s">
        <v>34</v>
      </c>
      <c r="G307" s="1" t="s">
        <v>34</v>
      </c>
      <c r="H307">
        <v>2</v>
      </c>
      <c r="I307">
        <v>1234</v>
      </c>
      <c r="J307" s="1" t="s">
        <v>27</v>
      </c>
      <c r="K307" s="1" t="s">
        <v>50</v>
      </c>
      <c r="L307" s="1" t="s">
        <v>29</v>
      </c>
      <c r="M307" s="1" t="s">
        <v>26</v>
      </c>
      <c r="N307">
        <v>1</v>
      </c>
      <c r="O307">
        <v>0</v>
      </c>
    </row>
    <row r="308" spans="1:15">
      <c r="A308" s="9" t="s">
        <v>254</v>
      </c>
      <c r="B308" s="1">
        <v>10</v>
      </c>
      <c r="C308" s="1" t="s">
        <v>26</v>
      </c>
      <c r="D308" s="1">
        <v>29</v>
      </c>
      <c r="E308" s="1" t="s">
        <v>14</v>
      </c>
      <c r="F308" s="1" t="s">
        <v>34</v>
      </c>
      <c r="G308" s="1" t="s">
        <v>35</v>
      </c>
      <c r="H308">
        <v>3</v>
      </c>
      <c r="I308">
        <v>1234</v>
      </c>
      <c r="J308" s="1" t="s">
        <v>27</v>
      </c>
      <c r="K308" s="1" t="s">
        <v>50</v>
      </c>
      <c r="L308" s="1" t="s">
        <v>29</v>
      </c>
      <c r="M308" s="1" t="s">
        <v>26</v>
      </c>
      <c r="N308">
        <v>1</v>
      </c>
      <c r="O308">
        <v>0</v>
      </c>
    </row>
    <row r="309" spans="1:15">
      <c r="A309" s="9" t="s">
        <v>254</v>
      </c>
      <c r="B309" s="1">
        <v>55</v>
      </c>
      <c r="C309" s="1" t="s">
        <v>26</v>
      </c>
      <c r="D309" s="1">
        <v>29</v>
      </c>
      <c r="E309" s="1" t="s">
        <v>14</v>
      </c>
      <c r="F309" s="1" t="s">
        <v>34</v>
      </c>
      <c r="G309" s="1" t="s">
        <v>34</v>
      </c>
      <c r="H309">
        <v>4</v>
      </c>
      <c r="I309">
        <v>1234</v>
      </c>
      <c r="J309" s="1" t="s">
        <v>27</v>
      </c>
      <c r="K309" s="1" t="s">
        <v>50</v>
      </c>
      <c r="L309" s="1" t="s">
        <v>29</v>
      </c>
      <c r="M309" s="1" t="s">
        <v>26</v>
      </c>
      <c r="N309">
        <v>1</v>
      </c>
      <c r="O309">
        <v>0</v>
      </c>
    </row>
    <row r="310" spans="1:15">
      <c r="A310" s="9" t="s">
        <v>255</v>
      </c>
      <c r="B310" s="1">
        <v>60</v>
      </c>
      <c r="C310" s="1">
        <v>60</v>
      </c>
      <c r="D310" s="1">
        <v>30</v>
      </c>
      <c r="E310" s="1" t="s">
        <v>14</v>
      </c>
      <c r="F310" s="1" t="s">
        <v>35</v>
      </c>
      <c r="G310" s="1" t="s">
        <v>35</v>
      </c>
      <c r="H310">
        <v>1</v>
      </c>
      <c r="I310">
        <v>1234</v>
      </c>
      <c r="J310" s="1" t="s">
        <v>27</v>
      </c>
      <c r="K310" s="1" t="s">
        <v>50</v>
      </c>
      <c r="L310" s="1" t="s">
        <v>26</v>
      </c>
      <c r="M310" s="1" t="s">
        <v>26</v>
      </c>
      <c r="N310">
        <v>1</v>
      </c>
      <c r="O310">
        <v>0</v>
      </c>
    </row>
    <row r="311" spans="1:15">
      <c r="A311" s="9" t="s">
        <v>255</v>
      </c>
      <c r="B311" s="1">
        <v>60</v>
      </c>
      <c r="C311" s="1">
        <v>60</v>
      </c>
      <c r="D311" s="1">
        <v>30</v>
      </c>
      <c r="E311" s="1" t="s">
        <v>14</v>
      </c>
      <c r="F311" s="1" t="s">
        <v>35</v>
      </c>
      <c r="G311" s="1" t="s">
        <v>35</v>
      </c>
      <c r="H311">
        <v>2</v>
      </c>
      <c r="I311">
        <v>1234</v>
      </c>
      <c r="J311" s="1" t="s">
        <v>27</v>
      </c>
      <c r="K311" s="1" t="s">
        <v>50</v>
      </c>
      <c r="L311" s="1" t="s">
        <v>26</v>
      </c>
      <c r="M311" s="1" t="s">
        <v>26</v>
      </c>
      <c r="N311">
        <v>1</v>
      </c>
      <c r="O311">
        <v>0</v>
      </c>
    </row>
    <row r="312" spans="1:15">
      <c r="A312" s="9" t="s">
        <v>255</v>
      </c>
      <c r="B312" s="1">
        <v>45</v>
      </c>
      <c r="C312" s="1" t="s">
        <v>26</v>
      </c>
      <c r="D312" s="1">
        <v>30</v>
      </c>
      <c r="E312" s="1" t="s">
        <v>14</v>
      </c>
      <c r="F312" s="1" t="s">
        <v>35</v>
      </c>
      <c r="G312" s="1" t="s">
        <v>35</v>
      </c>
      <c r="H312">
        <v>3</v>
      </c>
      <c r="I312">
        <v>1234</v>
      </c>
      <c r="J312" s="1" t="s">
        <v>27</v>
      </c>
      <c r="K312" s="1" t="s">
        <v>50</v>
      </c>
      <c r="L312" s="1" t="s">
        <v>26</v>
      </c>
      <c r="M312" s="1" t="s">
        <v>26</v>
      </c>
      <c r="N312">
        <v>1</v>
      </c>
      <c r="O312">
        <v>0</v>
      </c>
    </row>
    <row r="313" spans="1:15">
      <c r="A313" s="9" t="s">
        <v>255</v>
      </c>
      <c r="B313" s="1">
        <v>55</v>
      </c>
      <c r="C313" s="1" t="s">
        <v>26</v>
      </c>
      <c r="D313" s="1">
        <v>30</v>
      </c>
      <c r="E313" s="1" t="s">
        <v>14</v>
      </c>
      <c r="F313" s="1" t="s">
        <v>35</v>
      </c>
      <c r="G313" s="1" t="s">
        <v>35</v>
      </c>
      <c r="H313">
        <v>4</v>
      </c>
      <c r="I313">
        <v>1234</v>
      </c>
      <c r="J313" s="1" t="s">
        <v>27</v>
      </c>
      <c r="K313" s="1" t="s">
        <v>50</v>
      </c>
      <c r="L313" s="1" t="s">
        <v>26</v>
      </c>
      <c r="M313" s="1" t="s">
        <v>26</v>
      </c>
      <c r="N313">
        <v>1</v>
      </c>
      <c r="O313">
        <v>0</v>
      </c>
    </row>
    <row r="314" spans="1:15">
      <c r="A314" s="9" t="s">
        <v>256</v>
      </c>
      <c r="B314" s="1">
        <v>45.87</v>
      </c>
      <c r="C314" s="1">
        <v>60</v>
      </c>
      <c r="D314" s="1">
        <v>29</v>
      </c>
      <c r="E314" s="1" t="s">
        <v>14</v>
      </c>
      <c r="F314" s="1" t="s">
        <v>34</v>
      </c>
      <c r="G314" s="1" t="s">
        <v>34</v>
      </c>
      <c r="H314">
        <v>1</v>
      </c>
      <c r="I314">
        <v>1234</v>
      </c>
      <c r="J314" s="1" t="s">
        <v>41</v>
      </c>
      <c r="K314" s="1" t="s">
        <v>42</v>
      </c>
      <c r="L314" s="1" t="s">
        <v>29</v>
      </c>
      <c r="M314" s="1" t="s">
        <v>26</v>
      </c>
      <c r="N314">
        <v>1</v>
      </c>
      <c r="O314">
        <v>0</v>
      </c>
    </row>
    <row r="315" spans="1:15">
      <c r="A315" s="9" t="s">
        <v>256</v>
      </c>
      <c r="B315" s="1">
        <v>51.95</v>
      </c>
      <c r="C315" s="1">
        <v>60</v>
      </c>
      <c r="D315" s="1">
        <v>29</v>
      </c>
      <c r="E315" s="1" t="s">
        <v>14</v>
      </c>
      <c r="F315" s="1" t="s">
        <v>34</v>
      </c>
      <c r="G315" s="1" t="s">
        <v>34</v>
      </c>
      <c r="H315">
        <v>2</v>
      </c>
      <c r="I315">
        <v>1234</v>
      </c>
      <c r="J315" s="1" t="s">
        <v>41</v>
      </c>
      <c r="K315" s="1" t="s">
        <v>42</v>
      </c>
      <c r="L315" s="1" t="s">
        <v>29</v>
      </c>
      <c r="M315" s="1" t="s">
        <v>26</v>
      </c>
      <c r="N315">
        <v>1</v>
      </c>
      <c r="O315">
        <v>0</v>
      </c>
    </row>
    <row r="316" spans="1:15">
      <c r="A316" s="9" t="s">
        <v>256</v>
      </c>
      <c r="B316" s="1">
        <v>41.75</v>
      </c>
      <c r="C316" s="1" t="s">
        <v>26</v>
      </c>
      <c r="D316" s="1">
        <v>29</v>
      </c>
      <c r="E316" s="1" t="s">
        <v>14</v>
      </c>
      <c r="F316" s="1" t="s">
        <v>34</v>
      </c>
      <c r="G316" s="1" t="s">
        <v>34</v>
      </c>
      <c r="H316">
        <v>3</v>
      </c>
      <c r="I316">
        <v>1234</v>
      </c>
      <c r="J316" s="1" t="s">
        <v>41</v>
      </c>
      <c r="K316" s="1" t="s">
        <v>42</v>
      </c>
      <c r="L316" s="1" t="s">
        <v>29</v>
      </c>
      <c r="M316" s="1" t="s">
        <v>26</v>
      </c>
      <c r="N316">
        <v>1</v>
      </c>
      <c r="O316">
        <v>0</v>
      </c>
    </row>
    <row r="317" spans="1:15">
      <c r="A317" s="9" t="s">
        <v>256</v>
      </c>
      <c r="B317" s="1">
        <v>49.75</v>
      </c>
      <c r="C317" s="1" t="s">
        <v>26</v>
      </c>
      <c r="D317" s="1">
        <v>29</v>
      </c>
      <c r="E317" s="1" t="s">
        <v>14</v>
      </c>
      <c r="F317" s="1" t="s">
        <v>34</v>
      </c>
      <c r="G317" s="1" t="s">
        <v>34</v>
      </c>
      <c r="H317">
        <v>4</v>
      </c>
      <c r="I317">
        <v>1234</v>
      </c>
      <c r="J317" s="1" t="s">
        <v>41</v>
      </c>
      <c r="K317" s="1" t="s">
        <v>42</v>
      </c>
      <c r="L317" s="1" t="s">
        <v>29</v>
      </c>
      <c r="M317" s="1" t="s">
        <v>26</v>
      </c>
      <c r="N317">
        <v>1</v>
      </c>
      <c r="O317">
        <v>0</v>
      </c>
    </row>
    <row r="318" spans="1:15" hidden="1">
      <c r="A318" s="9" t="s">
        <v>257</v>
      </c>
      <c r="B318" s="1">
        <v>50</v>
      </c>
      <c r="C318" s="1">
        <v>50</v>
      </c>
      <c r="D318" s="1">
        <v>29</v>
      </c>
      <c r="E318" s="1" t="s">
        <v>44</v>
      </c>
      <c r="F318" s="1" t="s">
        <v>35</v>
      </c>
      <c r="G318" s="1" t="s">
        <v>35</v>
      </c>
      <c r="H318">
        <v>1</v>
      </c>
      <c r="I318">
        <v>1234</v>
      </c>
      <c r="J318" s="1" t="s">
        <v>27</v>
      </c>
      <c r="K318" s="1" t="s">
        <v>52</v>
      </c>
      <c r="L318" s="1" t="s">
        <v>26</v>
      </c>
      <c r="M318" s="1" t="s">
        <v>26</v>
      </c>
      <c r="N318">
        <v>0</v>
      </c>
      <c r="O318">
        <v>1</v>
      </c>
    </row>
    <row r="319" spans="1:15" hidden="1">
      <c r="A319" s="9" t="s">
        <v>257</v>
      </c>
      <c r="B319" s="1">
        <v>59</v>
      </c>
      <c r="C319" s="1">
        <v>60</v>
      </c>
      <c r="D319" s="1">
        <v>29</v>
      </c>
      <c r="E319" s="1" t="s">
        <v>14</v>
      </c>
      <c r="F319" s="1" t="s">
        <v>35</v>
      </c>
      <c r="G319" s="1" t="s">
        <v>35</v>
      </c>
      <c r="H319">
        <v>2</v>
      </c>
      <c r="I319">
        <v>1234</v>
      </c>
      <c r="J319" s="1" t="s">
        <v>27</v>
      </c>
      <c r="K319" s="1" t="s">
        <v>52</v>
      </c>
      <c r="L319" s="1" t="s">
        <v>26</v>
      </c>
      <c r="M319" s="1" t="s">
        <v>26</v>
      </c>
      <c r="N319">
        <v>0</v>
      </c>
      <c r="O319">
        <v>1</v>
      </c>
    </row>
    <row r="320" spans="1:15" hidden="1">
      <c r="A320" s="9" t="s">
        <v>257</v>
      </c>
      <c r="B320" s="1">
        <v>20</v>
      </c>
      <c r="C320" s="1">
        <v>45</v>
      </c>
      <c r="D320" s="1">
        <v>29</v>
      </c>
      <c r="E320" s="1" t="s">
        <v>14</v>
      </c>
      <c r="F320" s="1" t="s">
        <v>15</v>
      </c>
      <c r="G320" s="1" t="s">
        <v>15</v>
      </c>
      <c r="H320">
        <v>3</v>
      </c>
      <c r="I320">
        <v>1234</v>
      </c>
      <c r="J320" s="1" t="s">
        <v>27</v>
      </c>
      <c r="K320" s="1" t="s">
        <v>52</v>
      </c>
      <c r="L320" s="1" t="s">
        <v>26</v>
      </c>
      <c r="M320" s="1" t="s">
        <v>26</v>
      </c>
      <c r="N320">
        <v>0</v>
      </c>
      <c r="O320">
        <v>1</v>
      </c>
    </row>
    <row r="321" spans="1:15" hidden="1">
      <c r="A321" s="9" t="s">
        <v>257</v>
      </c>
      <c r="B321" s="1">
        <v>40</v>
      </c>
      <c r="C321" s="1">
        <v>45</v>
      </c>
      <c r="D321" s="1">
        <v>29</v>
      </c>
      <c r="E321" s="1" t="s">
        <v>14</v>
      </c>
      <c r="F321" s="1" t="s">
        <v>15</v>
      </c>
      <c r="G321" s="1" t="s">
        <v>34</v>
      </c>
      <c r="H321">
        <v>4</v>
      </c>
      <c r="I321">
        <v>1234</v>
      </c>
      <c r="J321" s="1" t="s">
        <v>27</v>
      </c>
      <c r="K321" s="1" t="s">
        <v>52</v>
      </c>
      <c r="L321" s="1" t="s">
        <v>26</v>
      </c>
      <c r="M321" s="1" t="s">
        <v>26</v>
      </c>
      <c r="N321">
        <v>0</v>
      </c>
      <c r="O321">
        <v>1</v>
      </c>
    </row>
    <row r="322" spans="1:15">
      <c r="A322" s="9" t="s">
        <v>258</v>
      </c>
      <c r="B322" s="1">
        <v>50</v>
      </c>
      <c r="C322" s="1">
        <v>50</v>
      </c>
      <c r="D322" s="1">
        <v>30</v>
      </c>
      <c r="E322" s="1" t="s">
        <v>14</v>
      </c>
      <c r="F322" s="1" t="s">
        <v>34</v>
      </c>
      <c r="G322" s="1" t="s">
        <v>35</v>
      </c>
      <c r="H322">
        <v>1</v>
      </c>
      <c r="I322">
        <v>1234</v>
      </c>
      <c r="J322" s="1" t="s">
        <v>27</v>
      </c>
      <c r="K322" s="1" t="s">
        <v>42</v>
      </c>
      <c r="L322" s="1" t="s">
        <v>65</v>
      </c>
      <c r="M322" s="1" t="s">
        <v>39</v>
      </c>
      <c r="N322">
        <v>0</v>
      </c>
      <c r="O322">
        <v>0</v>
      </c>
    </row>
    <row r="323" spans="1:15">
      <c r="A323" s="9" t="s">
        <v>258</v>
      </c>
      <c r="B323" s="1">
        <v>50</v>
      </c>
      <c r="C323" s="1">
        <v>50</v>
      </c>
      <c r="D323" s="1">
        <v>30</v>
      </c>
      <c r="E323" s="1" t="s">
        <v>14</v>
      </c>
      <c r="F323" s="1" t="s">
        <v>34</v>
      </c>
      <c r="G323" s="1" t="s">
        <v>35</v>
      </c>
      <c r="H323">
        <v>2</v>
      </c>
      <c r="I323">
        <v>1234</v>
      </c>
      <c r="J323" s="1" t="s">
        <v>27</v>
      </c>
      <c r="K323" s="1" t="s">
        <v>42</v>
      </c>
      <c r="L323" s="1" t="s">
        <v>65</v>
      </c>
      <c r="M323" s="1" t="s">
        <v>39</v>
      </c>
      <c r="N323">
        <v>0</v>
      </c>
      <c r="O323">
        <v>0</v>
      </c>
    </row>
    <row r="324" spans="1:15">
      <c r="A324" s="9" t="s">
        <v>258</v>
      </c>
      <c r="B324" s="1">
        <v>1.91</v>
      </c>
      <c r="C324" s="1" t="s">
        <v>26</v>
      </c>
      <c r="D324" s="1">
        <v>30</v>
      </c>
      <c r="E324" s="1" t="s">
        <v>14</v>
      </c>
      <c r="F324" s="1" t="s">
        <v>15</v>
      </c>
      <c r="G324" s="1" t="s">
        <v>15</v>
      </c>
      <c r="H324">
        <v>3</v>
      </c>
      <c r="I324">
        <v>1234</v>
      </c>
      <c r="J324" s="1" t="s">
        <v>27</v>
      </c>
      <c r="K324" s="1" t="s">
        <v>42</v>
      </c>
      <c r="L324" s="1" t="s">
        <v>65</v>
      </c>
      <c r="M324" s="1" t="s">
        <v>39</v>
      </c>
      <c r="N324">
        <v>0</v>
      </c>
      <c r="O324">
        <v>0</v>
      </c>
    </row>
    <row r="325" spans="1:15">
      <c r="A325" s="9" t="s">
        <v>258</v>
      </c>
      <c r="B325" s="1">
        <v>1.91</v>
      </c>
      <c r="C325" s="1" t="s">
        <v>26</v>
      </c>
      <c r="D325" s="1">
        <v>30</v>
      </c>
      <c r="E325" s="1" t="s">
        <v>14</v>
      </c>
      <c r="F325" s="1" t="s">
        <v>15</v>
      </c>
      <c r="G325" s="1" t="s">
        <v>15</v>
      </c>
      <c r="H325">
        <v>4</v>
      </c>
      <c r="I325">
        <v>1234</v>
      </c>
      <c r="J325" s="1" t="s">
        <v>27</v>
      </c>
      <c r="K325" s="1" t="s">
        <v>42</v>
      </c>
      <c r="L325" s="1" t="s">
        <v>65</v>
      </c>
      <c r="M325" s="1" t="s">
        <v>39</v>
      </c>
      <c r="N325">
        <v>0</v>
      </c>
      <c r="O325">
        <v>0</v>
      </c>
    </row>
    <row r="326" spans="1:15">
      <c r="A326" s="9" t="s">
        <v>259</v>
      </c>
      <c r="B326" s="1">
        <v>15.5</v>
      </c>
      <c r="C326" s="1">
        <v>60</v>
      </c>
      <c r="D326" s="1">
        <v>29</v>
      </c>
      <c r="E326" s="1" t="s">
        <v>14</v>
      </c>
      <c r="F326" s="1" t="s">
        <v>15</v>
      </c>
      <c r="G326" s="1" t="s">
        <v>35</v>
      </c>
      <c r="H326">
        <v>2</v>
      </c>
      <c r="I326">
        <v>2143</v>
      </c>
      <c r="J326" s="1" t="s">
        <v>27</v>
      </c>
      <c r="K326" s="1" t="s">
        <v>50</v>
      </c>
      <c r="L326" s="1" t="s">
        <v>26</v>
      </c>
      <c r="M326" s="1" t="s">
        <v>39</v>
      </c>
      <c r="N326">
        <v>1</v>
      </c>
      <c r="O326">
        <v>0</v>
      </c>
    </row>
    <row r="327" spans="1:15">
      <c r="A327" s="9" t="s">
        <v>259</v>
      </c>
      <c r="B327" s="1">
        <v>16</v>
      </c>
      <c r="C327" s="1">
        <v>60</v>
      </c>
      <c r="D327" s="1">
        <v>29</v>
      </c>
      <c r="E327" s="1" t="s">
        <v>14</v>
      </c>
      <c r="F327" s="1" t="s">
        <v>15</v>
      </c>
      <c r="G327" s="1" t="s">
        <v>35</v>
      </c>
      <c r="H327">
        <v>1</v>
      </c>
      <c r="I327">
        <v>2143</v>
      </c>
      <c r="J327" s="1" t="s">
        <v>27</v>
      </c>
      <c r="K327" s="1" t="s">
        <v>50</v>
      </c>
      <c r="L327" s="1" t="s">
        <v>26</v>
      </c>
      <c r="M327" s="1" t="s">
        <v>39</v>
      </c>
      <c r="N327">
        <v>1</v>
      </c>
      <c r="O327">
        <v>0</v>
      </c>
    </row>
    <row r="328" spans="1:15">
      <c r="A328" s="9" t="s">
        <v>259</v>
      </c>
      <c r="B328" s="1">
        <v>24.5</v>
      </c>
      <c r="C328" s="1" t="s">
        <v>26</v>
      </c>
      <c r="D328" s="1">
        <v>29</v>
      </c>
      <c r="E328" s="1" t="s">
        <v>14</v>
      </c>
      <c r="F328" s="1" t="s">
        <v>35</v>
      </c>
      <c r="G328" s="1" t="s">
        <v>15</v>
      </c>
      <c r="H328">
        <v>4</v>
      </c>
      <c r="I328">
        <v>2143</v>
      </c>
      <c r="J328" s="1" t="s">
        <v>27</v>
      </c>
      <c r="K328" s="1" t="s">
        <v>50</v>
      </c>
      <c r="L328" s="1" t="s">
        <v>26</v>
      </c>
      <c r="M328" s="1" t="s">
        <v>39</v>
      </c>
      <c r="N328">
        <v>1</v>
      </c>
      <c r="O328">
        <v>0</v>
      </c>
    </row>
    <row r="329" spans="1:15">
      <c r="A329" s="9" t="s">
        <v>259</v>
      </c>
      <c r="B329" s="1">
        <v>32.5</v>
      </c>
      <c r="C329" s="1" t="s">
        <v>26</v>
      </c>
      <c r="D329" s="1">
        <v>29</v>
      </c>
      <c r="E329" s="1" t="s">
        <v>14</v>
      </c>
      <c r="F329" s="1" t="s">
        <v>35</v>
      </c>
      <c r="G329" s="1" t="s">
        <v>35</v>
      </c>
      <c r="H329">
        <v>3</v>
      </c>
      <c r="I329">
        <v>2143</v>
      </c>
      <c r="J329" s="1" t="s">
        <v>27</v>
      </c>
      <c r="K329" s="1" t="s">
        <v>50</v>
      </c>
      <c r="L329" s="1" t="s">
        <v>26</v>
      </c>
      <c r="M329" s="1" t="s">
        <v>39</v>
      </c>
      <c r="N329">
        <v>1</v>
      </c>
      <c r="O329">
        <v>0</v>
      </c>
    </row>
    <row r="330" spans="1:15" hidden="1">
      <c r="A330" s="9" t="s">
        <v>260</v>
      </c>
      <c r="B330" s="1">
        <v>25</v>
      </c>
      <c r="C330" s="1">
        <v>60</v>
      </c>
      <c r="D330" s="1">
        <v>29</v>
      </c>
      <c r="E330" s="1" t="s">
        <v>14</v>
      </c>
      <c r="F330" s="1" t="s">
        <v>35</v>
      </c>
      <c r="G330" s="1" t="s">
        <v>35</v>
      </c>
      <c r="H330">
        <v>2</v>
      </c>
      <c r="I330">
        <v>2143</v>
      </c>
      <c r="J330" s="1" t="s">
        <v>27</v>
      </c>
      <c r="K330" s="1" t="s">
        <v>56</v>
      </c>
      <c r="L330" s="1" t="s">
        <v>26</v>
      </c>
      <c r="M330" s="1" t="s">
        <v>26</v>
      </c>
      <c r="N330">
        <v>0</v>
      </c>
      <c r="O330">
        <v>1</v>
      </c>
    </row>
    <row r="331" spans="1:15" hidden="1">
      <c r="A331" s="9" t="s">
        <v>260</v>
      </c>
      <c r="B331" s="1">
        <v>20</v>
      </c>
      <c r="C331" s="1">
        <v>50</v>
      </c>
      <c r="D331" s="1">
        <v>29</v>
      </c>
      <c r="E331" s="1" t="s">
        <v>14</v>
      </c>
      <c r="F331" s="1" t="s">
        <v>35</v>
      </c>
      <c r="G331" s="1" t="s">
        <v>35</v>
      </c>
      <c r="H331">
        <v>1</v>
      </c>
      <c r="I331">
        <v>2143</v>
      </c>
      <c r="J331" s="1" t="s">
        <v>27</v>
      </c>
      <c r="K331" s="1" t="s">
        <v>56</v>
      </c>
      <c r="L331" s="1" t="s">
        <v>26</v>
      </c>
      <c r="M331" s="1" t="s">
        <v>26</v>
      </c>
      <c r="N331">
        <v>0</v>
      </c>
      <c r="O331">
        <v>1</v>
      </c>
    </row>
    <row r="332" spans="1:15" hidden="1">
      <c r="A332" s="9" t="s">
        <v>260</v>
      </c>
      <c r="B332" s="1">
        <v>20</v>
      </c>
      <c r="C332" s="1" t="s">
        <v>26</v>
      </c>
      <c r="D332" s="1">
        <v>29</v>
      </c>
      <c r="E332" s="1" t="s">
        <v>14</v>
      </c>
      <c r="F332" s="1" t="s">
        <v>15</v>
      </c>
      <c r="G332" s="1" t="s">
        <v>34</v>
      </c>
      <c r="H332">
        <v>4</v>
      </c>
      <c r="I332">
        <v>2143</v>
      </c>
      <c r="J332" s="1" t="s">
        <v>27</v>
      </c>
      <c r="K332" s="1" t="s">
        <v>56</v>
      </c>
      <c r="L332" s="1" t="s">
        <v>26</v>
      </c>
      <c r="M332" s="1" t="s">
        <v>26</v>
      </c>
      <c r="N332">
        <v>0</v>
      </c>
      <c r="O332">
        <v>1</v>
      </c>
    </row>
    <row r="333" spans="1:15" hidden="1">
      <c r="A333" s="9" t="s">
        <v>260</v>
      </c>
      <c r="B333" s="1">
        <v>15</v>
      </c>
      <c r="C333" s="1">
        <v>45</v>
      </c>
      <c r="D333" s="1">
        <v>29</v>
      </c>
      <c r="E333" s="1" t="s">
        <v>14</v>
      </c>
      <c r="F333" s="1" t="s">
        <v>15</v>
      </c>
      <c r="G333" s="1" t="s">
        <v>34</v>
      </c>
      <c r="H333">
        <v>3</v>
      </c>
      <c r="I333">
        <v>2143</v>
      </c>
      <c r="J333" s="1" t="s">
        <v>27</v>
      </c>
      <c r="K333" s="1" t="s">
        <v>56</v>
      </c>
      <c r="L333" s="1" t="s">
        <v>26</v>
      </c>
      <c r="M333" s="1" t="s">
        <v>26</v>
      </c>
      <c r="N333">
        <v>0</v>
      </c>
      <c r="O333">
        <v>1</v>
      </c>
    </row>
    <row r="334" spans="1:15">
      <c r="A334" s="9" t="s">
        <v>261</v>
      </c>
      <c r="B334" s="1">
        <v>52.99</v>
      </c>
      <c r="C334" s="1">
        <v>60</v>
      </c>
      <c r="D334" s="1">
        <v>29</v>
      </c>
      <c r="E334" s="1" t="s">
        <v>14</v>
      </c>
      <c r="F334" s="1" t="s">
        <v>34</v>
      </c>
      <c r="G334" s="1" t="s">
        <v>35</v>
      </c>
      <c r="H334">
        <v>2</v>
      </c>
      <c r="I334">
        <v>2143</v>
      </c>
      <c r="J334" s="1" t="s">
        <v>41</v>
      </c>
      <c r="K334" s="1" t="s">
        <v>42</v>
      </c>
      <c r="L334" s="1" t="s">
        <v>26</v>
      </c>
      <c r="M334" s="1" t="s">
        <v>39</v>
      </c>
      <c r="N334">
        <v>0</v>
      </c>
      <c r="O334">
        <v>0</v>
      </c>
    </row>
    <row r="335" spans="1:15">
      <c r="A335" s="9" t="s">
        <v>261</v>
      </c>
      <c r="B335" s="1">
        <v>45.99</v>
      </c>
      <c r="C335" s="1">
        <v>50</v>
      </c>
      <c r="D335" s="1">
        <v>29</v>
      </c>
      <c r="E335" s="1" t="s">
        <v>14</v>
      </c>
      <c r="F335" s="1" t="s">
        <v>34</v>
      </c>
      <c r="G335" s="1" t="s">
        <v>35</v>
      </c>
      <c r="H335">
        <v>1</v>
      </c>
      <c r="I335">
        <v>2143</v>
      </c>
      <c r="J335" s="1" t="s">
        <v>41</v>
      </c>
      <c r="K335" s="1" t="s">
        <v>42</v>
      </c>
      <c r="L335" s="1" t="s">
        <v>26</v>
      </c>
      <c r="M335" s="1" t="s">
        <v>39</v>
      </c>
      <c r="N335">
        <v>0</v>
      </c>
      <c r="O335">
        <v>0</v>
      </c>
    </row>
    <row r="336" spans="1:15">
      <c r="A336" s="9" t="s">
        <v>261</v>
      </c>
      <c r="B336" s="1">
        <v>49.99</v>
      </c>
      <c r="C336" s="1" t="s">
        <v>26</v>
      </c>
      <c r="D336" s="1">
        <v>29</v>
      </c>
      <c r="E336" s="1" t="s">
        <v>14</v>
      </c>
      <c r="F336" s="1" t="s">
        <v>34</v>
      </c>
      <c r="G336" s="1" t="s">
        <v>35</v>
      </c>
      <c r="H336">
        <v>4</v>
      </c>
      <c r="I336">
        <v>2143</v>
      </c>
      <c r="J336" s="1" t="s">
        <v>41</v>
      </c>
      <c r="K336" s="1" t="s">
        <v>42</v>
      </c>
      <c r="L336" s="1" t="s">
        <v>26</v>
      </c>
      <c r="M336" s="1" t="s">
        <v>39</v>
      </c>
      <c r="N336">
        <v>0</v>
      </c>
      <c r="O336">
        <v>0</v>
      </c>
    </row>
    <row r="337" spans="1:15">
      <c r="A337" s="9" t="s">
        <v>261</v>
      </c>
      <c r="B337" s="1">
        <v>30</v>
      </c>
      <c r="C337" s="1" t="s">
        <v>26</v>
      </c>
      <c r="D337" s="1">
        <v>29</v>
      </c>
      <c r="E337" s="1" t="s">
        <v>14</v>
      </c>
      <c r="F337" s="1" t="s">
        <v>34</v>
      </c>
      <c r="G337" s="1" t="s">
        <v>35</v>
      </c>
      <c r="H337">
        <v>3</v>
      </c>
      <c r="I337">
        <v>2143</v>
      </c>
      <c r="J337" s="1" t="s">
        <v>41</v>
      </c>
      <c r="K337" s="1" t="s">
        <v>42</v>
      </c>
      <c r="L337" s="1" t="s">
        <v>26</v>
      </c>
      <c r="M337" s="1" t="s">
        <v>39</v>
      </c>
      <c r="N337">
        <v>0</v>
      </c>
      <c r="O337">
        <v>0</v>
      </c>
    </row>
    <row r="338" spans="1:15">
      <c r="A338" s="9" t="s">
        <v>262</v>
      </c>
      <c r="B338" s="1">
        <v>50</v>
      </c>
      <c r="C338" s="1">
        <v>60</v>
      </c>
      <c r="D338" s="1">
        <v>29</v>
      </c>
      <c r="E338" s="1" t="s">
        <v>14</v>
      </c>
      <c r="F338" s="1" t="s">
        <v>34</v>
      </c>
      <c r="G338" s="1" t="s">
        <v>35</v>
      </c>
      <c r="H338">
        <v>2</v>
      </c>
      <c r="I338">
        <v>2143</v>
      </c>
      <c r="J338" s="1" t="s">
        <v>27</v>
      </c>
      <c r="K338" s="1" t="s">
        <v>37</v>
      </c>
      <c r="L338" s="1" t="s">
        <v>29</v>
      </c>
      <c r="M338" s="1" t="s">
        <v>39</v>
      </c>
      <c r="N338">
        <v>0</v>
      </c>
      <c r="O338">
        <v>0</v>
      </c>
    </row>
    <row r="339" spans="1:15">
      <c r="A339" s="9" t="s">
        <v>262</v>
      </c>
      <c r="B339" s="1">
        <v>42.5</v>
      </c>
      <c r="C339" s="1">
        <v>50</v>
      </c>
      <c r="D339" s="1">
        <v>29</v>
      </c>
      <c r="E339" s="1" t="s">
        <v>14</v>
      </c>
      <c r="F339" s="1" t="s">
        <v>34</v>
      </c>
      <c r="G339" s="1" t="s">
        <v>34</v>
      </c>
      <c r="H339">
        <v>1</v>
      </c>
      <c r="I339">
        <v>2143</v>
      </c>
      <c r="J339" s="1" t="s">
        <v>27</v>
      </c>
      <c r="K339" s="1" t="s">
        <v>37</v>
      </c>
      <c r="L339" s="1" t="s">
        <v>29</v>
      </c>
      <c r="M339" s="1" t="s">
        <v>39</v>
      </c>
      <c r="N339">
        <v>0</v>
      </c>
      <c r="O339">
        <v>0</v>
      </c>
    </row>
    <row r="340" spans="1:15">
      <c r="A340" s="9" t="s">
        <v>262</v>
      </c>
      <c r="B340" s="1">
        <v>45</v>
      </c>
      <c r="C340" s="1" t="s">
        <v>26</v>
      </c>
      <c r="D340" s="1">
        <v>29</v>
      </c>
      <c r="E340" s="1" t="s">
        <v>14</v>
      </c>
      <c r="F340" s="1" t="s">
        <v>34</v>
      </c>
      <c r="G340" s="1" t="s">
        <v>34</v>
      </c>
      <c r="H340">
        <v>4</v>
      </c>
      <c r="I340">
        <v>2143</v>
      </c>
      <c r="J340" s="1" t="s">
        <v>27</v>
      </c>
      <c r="K340" s="1" t="s">
        <v>37</v>
      </c>
      <c r="L340" s="1" t="s">
        <v>29</v>
      </c>
      <c r="M340" s="1" t="s">
        <v>39</v>
      </c>
      <c r="N340">
        <v>0</v>
      </c>
      <c r="O340">
        <v>0</v>
      </c>
    </row>
    <row r="341" spans="1:15">
      <c r="A341" s="9" t="s">
        <v>262</v>
      </c>
      <c r="B341" s="1">
        <v>55</v>
      </c>
      <c r="C341" s="1" t="s">
        <v>26</v>
      </c>
      <c r="D341" s="1">
        <v>29</v>
      </c>
      <c r="E341" s="1" t="s">
        <v>14</v>
      </c>
      <c r="F341" s="1" t="s">
        <v>34</v>
      </c>
      <c r="G341" s="1" t="s">
        <v>34</v>
      </c>
      <c r="H341">
        <v>3</v>
      </c>
      <c r="I341">
        <v>2143</v>
      </c>
      <c r="J341" s="1" t="s">
        <v>27</v>
      </c>
      <c r="K341" s="1" t="s">
        <v>37</v>
      </c>
      <c r="L341" s="1" t="s">
        <v>29</v>
      </c>
      <c r="M341" s="1" t="s">
        <v>39</v>
      </c>
      <c r="N341">
        <v>0</v>
      </c>
      <c r="O341">
        <v>0</v>
      </c>
    </row>
    <row r="342" spans="1:15">
      <c r="A342" s="9" t="s">
        <v>263</v>
      </c>
      <c r="B342" s="1">
        <v>50</v>
      </c>
      <c r="C342" s="1">
        <v>59.99</v>
      </c>
      <c r="D342" s="1">
        <v>29</v>
      </c>
      <c r="E342" s="1" t="s">
        <v>14</v>
      </c>
      <c r="F342" s="1" t="s">
        <v>35</v>
      </c>
      <c r="G342" s="1" t="s">
        <v>35</v>
      </c>
      <c r="H342">
        <v>2</v>
      </c>
      <c r="I342">
        <v>2143</v>
      </c>
      <c r="J342" s="1" t="s">
        <v>27</v>
      </c>
      <c r="K342" s="1" t="s">
        <v>37</v>
      </c>
      <c r="L342" s="1" t="s">
        <v>38</v>
      </c>
      <c r="M342" s="1" t="s">
        <v>39</v>
      </c>
      <c r="N342">
        <v>1</v>
      </c>
      <c r="O342">
        <v>0</v>
      </c>
    </row>
    <row r="343" spans="1:15">
      <c r="A343" s="9" t="s">
        <v>263</v>
      </c>
      <c r="B343" s="1">
        <v>59.99</v>
      </c>
      <c r="C343" s="1">
        <v>59.99</v>
      </c>
      <c r="D343" s="1">
        <v>29</v>
      </c>
      <c r="E343" s="1" t="s">
        <v>14</v>
      </c>
      <c r="F343" s="1" t="s">
        <v>35</v>
      </c>
      <c r="G343" s="1" t="s">
        <v>35</v>
      </c>
      <c r="H343">
        <v>1</v>
      </c>
      <c r="I343">
        <v>2143</v>
      </c>
      <c r="J343" s="1" t="s">
        <v>27</v>
      </c>
      <c r="K343" s="1" t="s">
        <v>37</v>
      </c>
      <c r="L343" s="1" t="s">
        <v>38</v>
      </c>
      <c r="M343" s="1" t="s">
        <v>39</v>
      </c>
      <c r="N343">
        <v>1</v>
      </c>
      <c r="O343">
        <v>0</v>
      </c>
    </row>
    <row r="344" spans="1:15">
      <c r="A344" s="9" t="s">
        <v>263</v>
      </c>
      <c r="B344" s="1">
        <v>57.06</v>
      </c>
      <c r="C344" s="1" t="s">
        <v>26</v>
      </c>
      <c r="D344" s="1">
        <v>29</v>
      </c>
      <c r="E344" s="1" t="s">
        <v>14</v>
      </c>
      <c r="F344" s="1" t="s">
        <v>35</v>
      </c>
      <c r="G344" s="1" t="s">
        <v>35</v>
      </c>
      <c r="H344">
        <v>4</v>
      </c>
      <c r="I344">
        <v>2143</v>
      </c>
      <c r="J344" s="1" t="s">
        <v>27</v>
      </c>
      <c r="K344" s="1" t="s">
        <v>37</v>
      </c>
      <c r="L344" s="1" t="s">
        <v>38</v>
      </c>
      <c r="M344" s="1" t="s">
        <v>39</v>
      </c>
      <c r="N344">
        <v>1</v>
      </c>
      <c r="O344">
        <v>0</v>
      </c>
    </row>
    <row r="345" spans="1:15">
      <c r="A345" s="9" t="s">
        <v>263</v>
      </c>
      <c r="B345" s="1">
        <v>60</v>
      </c>
      <c r="C345" s="1" t="s">
        <v>26</v>
      </c>
      <c r="D345" s="1">
        <v>29</v>
      </c>
      <c r="E345" s="1" t="s">
        <v>14</v>
      </c>
      <c r="F345" s="1" t="s">
        <v>35</v>
      </c>
      <c r="G345" s="1" t="s">
        <v>35</v>
      </c>
      <c r="H345">
        <v>3</v>
      </c>
      <c r="I345">
        <v>2143</v>
      </c>
      <c r="J345" s="1" t="s">
        <v>27</v>
      </c>
      <c r="K345" s="1" t="s">
        <v>37</v>
      </c>
      <c r="L345" s="1" t="s">
        <v>38</v>
      </c>
      <c r="M345" s="1" t="s">
        <v>39</v>
      </c>
      <c r="N345">
        <v>1</v>
      </c>
      <c r="O345">
        <v>0</v>
      </c>
    </row>
    <row r="346" spans="1:15">
      <c r="A346" s="9" t="s">
        <v>264</v>
      </c>
      <c r="B346" s="1">
        <v>59.99</v>
      </c>
      <c r="C346" s="1">
        <v>60</v>
      </c>
      <c r="D346" s="1">
        <v>29</v>
      </c>
      <c r="E346" s="1" t="s">
        <v>14</v>
      </c>
      <c r="F346" s="1" t="s">
        <v>34</v>
      </c>
      <c r="G346" s="1" t="s">
        <v>34</v>
      </c>
      <c r="H346">
        <v>2</v>
      </c>
      <c r="I346">
        <v>2143</v>
      </c>
      <c r="J346" s="1" t="s">
        <v>27</v>
      </c>
      <c r="K346" s="1" t="s">
        <v>48</v>
      </c>
      <c r="L346" s="1" t="s">
        <v>65</v>
      </c>
      <c r="M346" s="1" t="s">
        <v>39</v>
      </c>
      <c r="N346">
        <v>1</v>
      </c>
      <c r="O346">
        <v>0</v>
      </c>
    </row>
    <row r="347" spans="1:15">
      <c r="A347" s="9" t="s">
        <v>264</v>
      </c>
      <c r="B347" s="1">
        <v>50</v>
      </c>
      <c r="C347" s="1">
        <v>60</v>
      </c>
      <c r="D347" s="1">
        <v>29</v>
      </c>
      <c r="E347" s="1" t="s">
        <v>14</v>
      </c>
      <c r="F347" s="1" t="s">
        <v>15</v>
      </c>
      <c r="G347" s="1" t="s">
        <v>34</v>
      </c>
      <c r="H347">
        <v>1</v>
      </c>
      <c r="I347">
        <v>2143</v>
      </c>
      <c r="J347" s="1" t="s">
        <v>27</v>
      </c>
      <c r="K347" s="1" t="s">
        <v>48</v>
      </c>
      <c r="L347" s="1" t="s">
        <v>65</v>
      </c>
      <c r="M347" s="1" t="s">
        <v>39</v>
      </c>
      <c r="N347">
        <v>1</v>
      </c>
      <c r="O347">
        <v>0</v>
      </c>
    </row>
    <row r="348" spans="1:15">
      <c r="A348" s="9" t="s">
        <v>264</v>
      </c>
      <c r="B348" s="1">
        <v>60</v>
      </c>
      <c r="C348" s="1" t="s">
        <v>26</v>
      </c>
      <c r="D348" s="1">
        <v>29</v>
      </c>
      <c r="E348" s="1" t="s">
        <v>14</v>
      </c>
      <c r="F348" s="1" t="s">
        <v>34</v>
      </c>
      <c r="G348" s="1" t="s">
        <v>34</v>
      </c>
      <c r="H348">
        <v>4</v>
      </c>
      <c r="I348">
        <v>2143</v>
      </c>
      <c r="J348" s="1" t="s">
        <v>27</v>
      </c>
      <c r="K348" s="1" t="s">
        <v>48</v>
      </c>
      <c r="L348" s="1" t="s">
        <v>65</v>
      </c>
      <c r="M348" s="1" t="s">
        <v>39</v>
      </c>
      <c r="N348">
        <v>1</v>
      </c>
      <c r="O348">
        <v>0</v>
      </c>
    </row>
    <row r="349" spans="1:15">
      <c r="A349" s="9" t="s">
        <v>264</v>
      </c>
      <c r="B349" s="1">
        <v>45</v>
      </c>
      <c r="C349" s="1" t="s">
        <v>26</v>
      </c>
      <c r="D349" s="1">
        <v>29</v>
      </c>
      <c r="E349" s="1" t="s">
        <v>14</v>
      </c>
      <c r="F349" s="1" t="s">
        <v>34</v>
      </c>
      <c r="G349" s="1" t="s">
        <v>34</v>
      </c>
      <c r="H349">
        <v>3</v>
      </c>
      <c r="I349">
        <v>2143</v>
      </c>
      <c r="J349" s="1" t="s">
        <v>27</v>
      </c>
      <c r="K349" s="1" t="s">
        <v>48</v>
      </c>
      <c r="L349" s="1" t="s">
        <v>65</v>
      </c>
      <c r="M349" s="1" t="s">
        <v>39</v>
      </c>
      <c r="N349">
        <v>1</v>
      </c>
      <c r="O349">
        <v>0</v>
      </c>
    </row>
    <row r="350" spans="1:15">
      <c r="A350" s="9" t="s">
        <v>265</v>
      </c>
      <c r="B350" s="1">
        <v>55.75</v>
      </c>
      <c r="C350" s="1">
        <v>60</v>
      </c>
      <c r="D350" s="1">
        <v>29</v>
      </c>
      <c r="E350" s="1" t="s">
        <v>14</v>
      </c>
      <c r="F350" s="1" t="s">
        <v>34</v>
      </c>
      <c r="G350" s="1" t="s">
        <v>34</v>
      </c>
      <c r="H350">
        <v>2</v>
      </c>
      <c r="I350">
        <v>2143</v>
      </c>
      <c r="J350" s="1" t="s">
        <v>41</v>
      </c>
      <c r="K350" s="1" t="s">
        <v>114</v>
      </c>
      <c r="L350" s="1" t="s">
        <v>65</v>
      </c>
      <c r="M350" s="1" t="s">
        <v>39</v>
      </c>
      <c r="N350">
        <v>1</v>
      </c>
      <c r="O350">
        <v>0</v>
      </c>
    </row>
    <row r="351" spans="1:15">
      <c r="A351" s="9" t="s">
        <v>265</v>
      </c>
      <c r="B351" s="1">
        <v>59.99</v>
      </c>
      <c r="C351" s="1">
        <v>60</v>
      </c>
      <c r="D351" s="1">
        <v>29</v>
      </c>
      <c r="E351" s="1" t="s">
        <v>14</v>
      </c>
      <c r="F351" s="1" t="s">
        <v>34</v>
      </c>
      <c r="G351" s="1" t="s">
        <v>34</v>
      </c>
      <c r="H351">
        <v>1</v>
      </c>
      <c r="I351">
        <v>2143</v>
      </c>
      <c r="J351" s="1" t="s">
        <v>41</v>
      </c>
      <c r="K351" s="1" t="s">
        <v>114</v>
      </c>
      <c r="L351" s="1" t="s">
        <v>65</v>
      </c>
      <c r="M351" s="1" t="s">
        <v>39</v>
      </c>
      <c r="N351">
        <v>1</v>
      </c>
      <c r="O351">
        <v>0</v>
      </c>
    </row>
    <row r="352" spans="1:15">
      <c r="A352" s="9" t="s">
        <v>265</v>
      </c>
      <c r="B352" s="1">
        <v>59.99</v>
      </c>
      <c r="C352" s="1" t="s">
        <v>26</v>
      </c>
      <c r="D352" s="1">
        <v>29</v>
      </c>
      <c r="E352" s="1" t="s">
        <v>14</v>
      </c>
      <c r="F352" s="1" t="s">
        <v>35</v>
      </c>
      <c r="G352" s="1" t="s">
        <v>35</v>
      </c>
      <c r="H352">
        <v>4</v>
      </c>
      <c r="I352">
        <v>2143</v>
      </c>
      <c r="J352" s="1" t="s">
        <v>41</v>
      </c>
      <c r="K352" s="1" t="s">
        <v>114</v>
      </c>
      <c r="L352" s="1" t="s">
        <v>65</v>
      </c>
      <c r="M352" s="1" t="s">
        <v>39</v>
      </c>
      <c r="N352">
        <v>1</v>
      </c>
      <c r="O352">
        <v>0</v>
      </c>
    </row>
    <row r="353" spans="1:15">
      <c r="A353" s="9" t="s">
        <v>265</v>
      </c>
      <c r="B353" s="1">
        <v>59</v>
      </c>
      <c r="C353" s="1" t="s">
        <v>26</v>
      </c>
      <c r="D353" s="1">
        <v>29</v>
      </c>
      <c r="E353" s="1" t="s">
        <v>14</v>
      </c>
      <c r="F353" s="1" t="s">
        <v>34</v>
      </c>
      <c r="G353" s="1" t="s">
        <v>35</v>
      </c>
      <c r="H353">
        <v>3</v>
      </c>
      <c r="I353">
        <v>2143</v>
      </c>
      <c r="J353" s="1" t="s">
        <v>41</v>
      </c>
      <c r="K353" s="1" t="s">
        <v>114</v>
      </c>
      <c r="L353" s="1" t="s">
        <v>65</v>
      </c>
      <c r="M353" s="1" t="s">
        <v>39</v>
      </c>
      <c r="N353">
        <v>1</v>
      </c>
      <c r="O353">
        <v>0</v>
      </c>
    </row>
    <row r="354" spans="1:15">
      <c r="A354" s="9" t="s">
        <v>266</v>
      </c>
      <c r="B354" s="4">
        <v>45</v>
      </c>
      <c r="C354" s="4">
        <v>60</v>
      </c>
      <c r="D354" s="1">
        <v>29</v>
      </c>
      <c r="E354" s="1" t="s">
        <v>14</v>
      </c>
      <c r="F354" s="1" t="s">
        <v>34</v>
      </c>
      <c r="G354" s="1" t="s">
        <v>35</v>
      </c>
      <c r="H354">
        <v>2</v>
      </c>
      <c r="I354">
        <v>2143</v>
      </c>
      <c r="J354" s="1" t="s">
        <v>27</v>
      </c>
      <c r="K354" s="1" t="s">
        <v>50</v>
      </c>
      <c r="L354" s="1" t="s">
        <v>29</v>
      </c>
      <c r="M354" s="1" t="s">
        <v>26</v>
      </c>
      <c r="N354">
        <v>0</v>
      </c>
      <c r="O354">
        <v>0</v>
      </c>
    </row>
    <row r="355" spans="1:15">
      <c r="A355" s="9" t="s">
        <v>266</v>
      </c>
      <c r="B355" s="4">
        <v>45</v>
      </c>
      <c r="C355" s="4">
        <v>50</v>
      </c>
      <c r="D355" s="1">
        <v>29</v>
      </c>
      <c r="E355" s="1" t="s">
        <v>14</v>
      </c>
      <c r="F355" s="1" t="s">
        <v>34</v>
      </c>
      <c r="G355" s="1" t="s">
        <v>35</v>
      </c>
      <c r="H355">
        <v>1</v>
      </c>
      <c r="I355">
        <v>2143</v>
      </c>
      <c r="J355" s="1" t="s">
        <v>27</v>
      </c>
      <c r="K355" s="1" t="s">
        <v>50</v>
      </c>
      <c r="L355" s="1" t="s">
        <v>29</v>
      </c>
      <c r="M355" s="1" t="s">
        <v>26</v>
      </c>
      <c r="N355">
        <v>0</v>
      </c>
      <c r="O355">
        <v>0</v>
      </c>
    </row>
    <row r="356" spans="1:15">
      <c r="A356" s="9" t="s">
        <v>266</v>
      </c>
      <c r="B356" s="4">
        <v>45.01</v>
      </c>
      <c r="C356" s="1" t="s">
        <v>26</v>
      </c>
      <c r="D356" s="1">
        <v>29</v>
      </c>
      <c r="E356" s="1" t="s">
        <v>14</v>
      </c>
      <c r="F356" s="1" t="s">
        <v>34</v>
      </c>
      <c r="G356" s="1" t="s">
        <v>35</v>
      </c>
      <c r="H356">
        <v>4</v>
      </c>
      <c r="I356">
        <v>2143</v>
      </c>
      <c r="J356" s="1" t="s">
        <v>27</v>
      </c>
      <c r="K356" s="1" t="s">
        <v>50</v>
      </c>
      <c r="L356" s="1" t="s">
        <v>29</v>
      </c>
      <c r="M356" s="1" t="s">
        <v>26</v>
      </c>
      <c r="N356">
        <v>0</v>
      </c>
      <c r="O356">
        <v>0</v>
      </c>
    </row>
    <row r="357" spans="1:15">
      <c r="A357" s="9" t="s">
        <v>266</v>
      </c>
      <c r="B357" s="4">
        <v>40.01</v>
      </c>
      <c r="C357" s="1" t="s">
        <v>26</v>
      </c>
      <c r="D357" s="1">
        <v>29</v>
      </c>
      <c r="E357" s="1" t="s">
        <v>14</v>
      </c>
      <c r="F357" s="1" t="s">
        <v>34</v>
      </c>
      <c r="G357" s="1" t="s">
        <v>35</v>
      </c>
      <c r="H357">
        <v>3</v>
      </c>
      <c r="I357">
        <v>2143</v>
      </c>
      <c r="J357" s="1" t="s">
        <v>27</v>
      </c>
      <c r="K357" s="1" t="s">
        <v>50</v>
      </c>
      <c r="L357" s="1" t="s">
        <v>29</v>
      </c>
      <c r="M357" s="1" t="s">
        <v>26</v>
      </c>
      <c r="N357">
        <v>0</v>
      </c>
      <c r="O357">
        <v>0</v>
      </c>
    </row>
    <row r="358" spans="1:15">
      <c r="A358" s="9" t="s">
        <v>267</v>
      </c>
      <c r="B358" s="1">
        <v>29</v>
      </c>
      <c r="C358" s="1">
        <v>60</v>
      </c>
      <c r="D358" s="1">
        <v>29</v>
      </c>
      <c r="E358" s="1" t="s">
        <v>14</v>
      </c>
      <c r="F358" s="1" t="s">
        <v>35</v>
      </c>
      <c r="G358" s="1" t="s">
        <v>35</v>
      </c>
      <c r="H358">
        <v>2</v>
      </c>
      <c r="I358">
        <v>2143</v>
      </c>
      <c r="J358" s="1" t="s">
        <v>41</v>
      </c>
      <c r="K358" s="1" t="s">
        <v>28</v>
      </c>
      <c r="L358" s="1" t="s">
        <v>26</v>
      </c>
      <c r="M358" s="1" t="s">
        <v>39</v>
      </c>
      <c r="N358">
        <v>1</v>
      </c>
      <c r="O358">
        <v>0</v>
      </c>
    </row>
    <row r="359" spans="1:15">
      <c r="A359" s="9" t="s">
        <v>267</v>
      </c>
      <c r="B359" s="1">
        <v>30</v>
      </c>
      <c r="C359" s="1">
        <v>60</v>
      </c>
      <c r="D359" s="1">
        <v>29</v>
      </c>
      <c r="E359" s="1" t="s">
        <v>14</v>
      </c>
      <c r="F359" s="1" t="s">
        <v>35</v>
      </c>
      <c r="G359" s="1" t="s">
        <v>35</v>
      </c>
      <c r="H359">
        <v>1</v>
      </c>
      <c r="I359">
        <v>2143</v>
      </c>
      <c r="J359" s="1" t="s">
        <v>41</v>
      </c>
      <c r="K359" s="1" t="s">
        <v>28</v>
      </c>
      <c r="L359" s="1" t="s">
        <v>26</v>
      </c>
      <c r="M359" s="1" t="s">
        <v>39</v>
      </c>
      <c r="N359">
        <v>1</v>
      </c>
      <c r="O359">
        <v>0</v>
      </c>
    </row>
    <row r="360" spans="1:15">
      <c r="A360" s="9" t="s">
        <v>267</v>
      </c>
      <c r="B360" s="1">
        <v>30</v>
      </c>
      <c r="C360" s="1" t="s">
        <v>26</v>
      </c>
      <c r="D360" s="1">
        <v>29</v>
      </c>
      <c r="E360" s="1" t="s">
        <v>14</v>
      </c>
      <c r="F360" s="1" t="s">
        <v>35</v>
      </c>
      <c r="G360" s="1" t="s">
        <v>35</v>
      </c>
      <c r="H360">
        <v>4</v>
      </c>
      <c r="I360">
        <v>2143</v>
      </c>
      <c r="J360" s="1" t="s">
        <v>41</v>
      </c>
      <c r="K360" s="1" t="s">
        <v>28</v>
      </c>
      <c r="L360" s="1" t="s">
        <v>26</v>
      </c>
      <c r="M360" s="1" t="s">
        <v>39</v>
      </c>
      <c r="N360">
        <v>1</v>
      </c>
      <c r="O360">
        <v>0</v>
      </c>
    </row>
    <row r="361" spans="1:15">
      <c r="A361" s="9" t="s">
        <v>267</v>
      </c>
      <c r="B361" s="1">
        <v>30</v>
      </c>
      <c r="C361" s="1" t="s">
        <v>26</v>
      </c>
      <c r="D361" s="1">
        <v>29</v>
      </c>
      <c r="E361" s="1" t="s">
        <v>14</v>
      </c>
      <c r="F361" s="1" t="s">
        <v>35</v>
      </c>
      <c r="G361" s="1" t="s">
        <v>35</v>
      </c>
      <c r="H361">
        <v>3</v>
      </c>
      <c r="I361">
        <v>2143</v>
      </c>
      <c r="J361" s="1" t="s">
        <v>41</v>
      </c>
      <c r="K361" s="1" t="s">
        <v>28</v>
      </c>
      <c r="L361" s="1" t="s">
        <v>26</v>
      </c>
      <c r="M361" s="1" t="s">
        <v>39</v>
      </c>
      <c r="N361">
        <v>1</v>
      </c>
      <c r="O361">
        <v>0</v>
      </c>
    </row>
    <row r="362" spans="1:15">
      <c r="A362" s="9" t="s">
        <v>268</v>
      </c>
      <c r="B362" s="1">
        <v>59</v>
      </c>
      <c r="C362" s="1">
        <v>60</v>
      </c>
      <c r="D362" s="1">
        <v>29</v>
      </c>
      <c r="E362" s="1" t="s">
        <v>14</v>
      </c>
      <c r="F362" s="1" t="s">
        <v>35</v>
      </c>
      <c r="G362" s="1" t="s">
        <v>35</v>
      </c>
      <c r="H362">
        <v>2</v>
      </c>
      <c r="I362">
        <v>2143</v>
      </c>
      <c r="J362" s="1" t="s">
        <v>27</v>
      </c>
      <c r="K362" s="1" t="s">
        <v>37</v>
      </c>
      <c r="L362" s="1" t="s">
        <v>65</v>
      </c>
      <c r="M362" s="1" t="s">
        <v>26</v>
      </c>
      <c r="N362">
        <v>0</v>
      </c>
      <c r="O362">
        <v>0</v>
      </c>
    </row>
    <row r="363" spans="1:15">
      <c r="A363" s="9" t="s">
        <v>268</v>
      </c>
      <c r="B363" s="1">
        <v>49</v>
      </c>
      <c r="C363" s="1">
        <v>50</v>
      </c>
      <c r="D363" s="1">
        <v>29</v>
      </c>
      <c r="E363" s="1" t="s">
        <v>14</v>
      </c>
      <c r="F363" s="1" t="s">
        <v>35</v>
      </c>
      <c r="G363" s="1" t="s">
        <v>35</v>
      </c>
      <c r="H363">
        <v>1</v>
      </c>
      <c r="I363">
        <v>2143</v>
      </c>
      <c r="J363" s="1" t="s">
        <v>27</v>
      </c>
      <c r="K363" s="1" t="s">
        <v>37</v>
      </c>
      <c r="L363" s="1" t="s">
        <v>65</v>
      </c>
      <c r="M363" s="1" t="s">
        <v>26</v>
      </c>
      <c r="N363">
        <v>0</v>
      </c>
      <c r="O363">
        <v>0</v>
      </c>
    </row>
    <row r="364" spans="1:15">
      <c r="A364" s="9" t="s">
        <v>268</v>
      </c>
      <c r="B364" s="1">
        <v>54</v>
      </c>
      <c r="C364" s="1" t="s">
        <v>26</v>
      </c>
      <c r="D364" s="1">
        <v>29</v>
      </c>
      <c r="E364" s="1" t="s">
        <v>14</v>
      </c>
      <c r="F364" s="1" t="s">
        <v>35</v>
      </c>
      <c r="G364" s="1" t="s">
        <v>35</v>
      </c>
      <c r="H364">
        <v>4</v>
      </c>
      <c r="I364">
        <v>2143</v>
      </c>
      <c r="J364" s="1" t="s">
        <v>27</v>
      </c>
      <c r="K364" s="1" t="s">
        <v>37</v>
      </c>
      <c r="L364" s="1" t="s">
        <v>65</v>
      </c>
      <c r="M364" s="1" t="s">
        <v>26</v>
      </c>
      <c r="N364">
        <v>0</v>
      </c>
      <c r="O364">
        <v>0</v>
      </c>
    </row>
    <row r="365" spans="1:15">
      <c r="A365" s="9" t="s">
        <v>268</v>
      </c>
      <c r="B365" s="1">
        <v>59</v>
      </c>
      <c r="C365" s="1" t="s">
        <v>26</v>
      </c>
      <c r="D365" s="1">
        <v>29</v>
      </c>
      <c r="E365" s="1" t="s">
        <v>14</v>
      </c>
      <c r="F365" s="1" t="s">
        <v>35</v>
      </c>
      <c r="G365" s="1" t="s">
        <v>35</v>
      </c>
      <c r="H365">
        <v>3</v>
      </c>
      <c r="I365">
        <v>2143</v>
      </c>
      <c r="J365" s="1" t="s">
        <v>27</v>
      </c>
      <c r="K365" s="1" t="s">
        <v>37</v>
      </c>
      <c r="L365" s="1" t="s">
        <v>65</v>
      </c>
      <c r="M365" s="1" t="s">
        <v>26</v>
      </c>
      <c r="N365">
        <v>0</v>
      </c>
      <c r="O365">
        <v>0</v>
      </c>
    </row>
    <row r="366" spans="1:15">
      <c r="A366" s="9" t="s">
        <v>269</v>
      </c>
      <c r="B366" s="1">
        <v>60</v>
      </c>
      <c r="C366" s="1">
        <v>60</v>
      </c>
      <c r="D366" s="1">
        <v>29</v>
      </c>
      <c r="E366" s="1" t="s">
        <v>14</v>
      </c>
      <c r="F366" s="1" t="s">
        <v>35</v>
      </c>
      <c r="G366" s="1" t="s">
        <v>35</v>
      </c>
      <c r="H366">
        <v>2</v>
      </c>
      <c r="I366">
        <v>2143</v>
      </c>
      <c r="J366" s="1" t="s">
        <v>27</v>
      </c>
      <c r="K366" s="1" t="s">
        <v>37</v>
      </c>
      <c r="L366" s="1" t="s">
        <v>29</v>
      </c>
      <c r="M366" s="1" t="s">
        <v>26</v>
      </c>
      <c r="N366">
        <v>1</v>
      </c>
      <c r="O366">
        <v>0</v>
      </c>
    </row>
    <row r="367" spans="1:15">
      <c r="A367" s="9" t="s">
        <v>269</v>
      </c>
      <c r="B367" s="1">
        <v>50</v>
      </c>
      <c r="C367" s="1">
        <v>60</v>
      </c>
      <c r="D367" s="1">
        <v>29</v>
      </c>
      <c r="E367" s="1" t="s">
        <v>14</v>
      </c>
      <c r="F367" s="1" t="s">
        <v>35</v>
      </c>
      <c r="G367" s="1" t="s">
        <v>35</v>
      </c>
      <c r="H367">
        <v>1</v>
      </c>
      <c r="I367">
        <v>2143</v>
      </c>
      <c r="J367" s="1" t="s">
        <v>27</v>
      </c>
      <c r="K367" s="1" t="s">
        <v>37</v>
      </c>
      <c r="L367" s="1" t="s">
        <v>29</v>
      </c>
      <c r="M367" s="1" t="s">
        <v>26</v>
      </c>
      <c r="N367">
        <v>1</v>
      </c>
      <c r="O367">
        <v>0</v>
      </c>
    </row>
    <row r="368" spans="1:15">
      <c r="A368" s="9" t="s">
        <v>269</v>
      </c>
      <c r="B368" s="1">
        <v>55</v>
      </c>
      <c r="C368" s="1" t="s">
        <v>26</v>
      </c>
      <c r="D368" s="1">
        <v>29</v>
      </c>
      <c r="E368" s="1" t="s">
        <v>14</v>
      </c>
      <c r="F368" s="1" t="s">
        <v>35</v>
      </c>
      <c r="G368" s="1" t="s">
        <v>35</v>
      </c>
      <c r="H368">
        <v>4</v>
      </c>
      <c r="I368">
        <v>2143</v>
      </c>
      <c r="J368" s="1" t="s">
        <v>27</v>
      </c>
      <c r="K368" s="1" t="s">
        <v>37</v>
      </c>
      <c r="L368" s="1" t="s">
        <v>29</v>
      </c>
      <c r="M368" s="1" t="s">
        <v>26</v>
      </c>
      <c r="N368">
        <v>1</v>
      </c>
      <c r="O368">
        <v>0</v>
      </c>
    </row>
    <row r="369" spans="1:15">
      <c r="A369" s="9" t="s">
        <v>269</v>
      </c>
      <c r="B369" s="1">
        <v>45</v>
      </c>
      <c r="C369" s="1" t="s">
        <v>26</v>
      </c>
      <c r="D369" s="1">
        <v>29</v>
      </c>
      <c r="E369" s="1" t="s">
        <v>14</v>
      </c>
      <c r="F369" s="1" t="s">
        <v>35</v>
      </c>
      <c r="G369" s="1" t="s">
        <v>35</v>
      </c>
      <c r="H369">
        <v>3</v>
      </c>
      <c r="I369">
        <v>2143</v>
      </c>
      <c r="J369" s="1" t="s">
        <v>27</v>
      </c>
      <c r="K369" s="1" t="s">
        <v>37</v>
      </c>
      <c r="L369" s="1" t="s">
        <v>29</v>
      </c>
      <c r="M369" s="1" t="s">
        <v>26</v>
      </c>
      <c r="N369">
        <v>1</v>
      </c>
      <c r="O369">
        <v>0</v>
      </c>
    </row>
    <row r="370" spans="1:15">
      <c r="A370" s="9" t="s">
        <v>270</v>
      </c>
      <c r="B370" s="1">
        <v>45</v>
      </c>
      <c r="C370" s="1">
        <v>60</v>
      </c>
      <c r="D370" s="1">
        <v>29</v>
      </c>
      <c r="E370" s="1" t="s">
        <v>14</v>
      </c>
      <c r="F370" s="1" t="s">
        <v>34</v>
      </c>
      <c r="G370" s="1" t="s">
        <v>35</v>
      </c>
      <c r="H370">
        <v>2</v>
      </c>
      <c r="I370">
        <v>2134</v>
      </c>
      <c r="J370" s="1" t="s">
        <v>27</v>
      </c>
      <c r="K370" s="1" t="s">
        <v>37</v>
      </c>
      <c r="L370" s="1" t="s">
        <v>26</v>
      </c>
      <c r="M370" s="1" t="s">
        <v>26</v>
      </c>
      <c r="N370">
        <v>1</v>
      </c>
      <c r="O370">
        <v>0</v>
      </c>
    </row>
    <row r="371" spans="1:15">
      <c r="A371" s="9" t="s">
        <v>270</v>
      </c>
      <c r="B371" s="1">
        <v>45</v>
      </c>
      <c r="C371" s="1">
        <v>60</v>
      </c>
      <c r="D371" s="1">
        <v>29</v>
      </c>
      <c r="E371" s="7" t="s">
        <v>54</v>
      </c>
      <c r="F371" s="1" t="s">
        <v>34</v>
      </c>
      <c r="G371" s="1" t="s">
        <v>35</v>
      </c>
      <c r="H371">
        <v>1</v>
      </c>
      <c r="I371">
        <v>2134</v>
      </c>
      <c r="J371" s="1" t="s">
        <v>27</v>
      </c>
      <c r="K371" s="1" t="s">
        <v>37</v>
      </c>
      <c r="L371" s="1" t="s">
        <v>26</v>
      </c>
      <c r="M371" s="1" t="s">
        <v>26</v>
      </c>
      <c r="N371">
        <v>1</v>
      </c>
      <c r="O371">
        <v>0</v>
      </c>
    </row>
    <row r="372" spans="1:15">
      <c r="A372" s="9" t="s">
        <v>270</v>
      </c>
      <c r="B372" s="1">
        <v>45</v>
      </c>
      <c r="C372" s="1" t="s">
        <v>26</v>
      </c>
      <c r="D372" s="1">
        <v>29</v>
      </c>
      <c r="E372" s="1" t="s">
        <v>14</v>
      </c>
      <c r="F372" s="1" t="s">
        <v>35</v>
      </c>
      <c r="G372" s="1" t="s">
        <v>35</v>
      </c>
      <c r="H372">
        <v>3</v>
      </c>
      <c r="I372">
        <v>2134</v>
      </c>
      <c r="J372" s="1" t="s">
        <v>27</v>
      </c>
      <c r="K372" s="1" t="s">
        <v>37</v>
      </c>
      <c r="L372" s="1" t="s">
        <v>26</v>
      </c>
      <c r="M372" s="1" t="s">
        <v>26</v>
      </c>
      <c r="N372">
        <v>1</v>
      </c>
      <c r="O372">
        <v>0</v>
      </c>
    </row>
    <row r="373" spans="1:15">
      <c r="A373" s="9" t="s">
        <v>270</v>
      </c>
      <c r="B373" s="1">
        <v>54.99</v>
      </c>
      <c r="C373" s="1" t="s">
        <v>26</v>
      </c>
      <c r="D373" s="1">
        <v>29</v>
      </c>
      <c r="E373" s="1" t="s">
        <v>14</v>
      </c>
      <c r="F373" s="1" t="s">
        <v>34</v>
      </c>
      <c r="G373" s="1" t="s">
        <v>35</v>
      </c>
      <c r="H373">
        <v>4</v>
      </c>
      <c r="I373">
        <v>2134</v>
      </c>
      <c r="J373" s="1" t="s">
        <v>27</v>
      </c>
      <c r="K373" s="1" t="s">
        <v>37</v>
      </c>
      <c r="L373" s="1" t="s">
        <v>26</v>
      </c>
      <c r="M373" s="1" t="s">
        <v>26</v>
      </c>
      <c r="N373">
        <v>1</v>
      </c>
      <c r="O373">
        <v>0</v>
      </c>
    </row>
    <row r="374" spans="1:15">
      <c r="A374" s="9" t="s">
        <v>271</v>
      </c>
      <c r="B374" s="1">
        <v>60</v>
      </c>
      <c r="C374" s="1">
        <v>60</v>
      </c>
      <c r="D374" s="1">
        <v>29</v>
      </c>
      <c r="E374" s="1" t="s">
        <v>14</v>
      </c>
      <c r="F374" s="1" t="s">
        <v>15</v>
      </c>
      <c r="G374" s="1" t="s">
        <v>35</v>
      </c>
      <c r="H374">
        <v>1</v>
      </c>
      <c r="I374">
        <v>1243</v>
      </c>
      <c r="J374" s="1" t="s">
        <v>27</v>
      </c>
      <c r="K374" s="1" t="s">
        <v>28</v>
      </c>
      <c r="L374" s="1" t="s">
        <v>26</v>
      </c>
      <c r="M374" s="1" t="s">
        <v>26</v>
      </c>
      <c r="N374">
        <v>1</v>
      </c>
      <c r="O374">
        <v>0</v>
      </c>
    </row>
    <row r="375" spans="1:15">
      <c r="A375" s="9" t="s">
        <v>271</v>
      </c>
      <c r="B375" s="1">
        <v>60</v>
      </c>
      <c r="C375" s="1">
        <v>60</v>
      </c>
      <c r="D375" s="1">
        <v>29</v>
      </c>
      <c r="E375" s="1" t="s">
        <v>14</v>
      </c>
      <c r="F375" s="1" t="s">
        <v>15</v>
      </c>
      <c r="G375" s="1" t="s">
        <v>35</v>
      </c>
      <c r="H375">
        <v>2</v>
      </c>
      <c r="I375">
        <v>1243</v>
      </c>
      <c r="J375" s="1" t="s">
        <v>27</v>
      </c>
      <c r="K375" s="1" t="s">
        <v>28</v>
      </c>
      <c r="L375" s="1" t="s">
        <v>26</v>
      </c>
      <c r="M375" s="1" t="s">
        <v>26</v>
      </c>
      <c r="N375">
        <v>1</v>
      </c>
      <c r="O375">
        <v>0</v>
      </c>
    </row>
    <row r="376" spans="1:15">
      <c r="A376" s="9" t="s">
        <v>271</v>
      </c>
      <c r="B376" s="1">
        <v>55</v>
      </c>
      <c r="C376" s="1" t="s">
        <v>26</v>
      </c>
      <c r="D376" s="1">
        <v>29</v>
      </c>
      <c r="E376" s="1" t="s">
        <v>14</v>
      </c>
      <c r="F376" s="1" t="s">
        <v>35</v>
      </c>
      <c r="G376" s="1" t="s">
        <v>35</v>
      </c>
      <c r="H376">
        <v>4</v>
      </c>
      <c r="I376">
        <v>1243</v>
      </c>
      <c r="J376" s="1" t="s">
        <v>27</v>
      </c>
      <c r="K376" s="1" t="s">
        <v>28</v>
      </c>
      <c r="L376" s="1" t="s">
        <v>26</v>
      </c>
      <c r="M376" s="1" t="s">
        <v>26</v>
      </c>
      <c r="N376">
        <v>1</v>
      </c>
      <c r="O376">
        <v>0</v>
      </c>
    </row>
    <row r="377" spans="1:15">
      <c r="A377" s="9" t="s">
        <v>271</v>
      </c>
      <c r="B377" s="1">
        <v>45</v>
      </c>
      <c r="C377" s="1" t="s">
        <v>26</v>
      </c>
      <c r="D377" s="1">
        <v>29</v>
      </c>
      <c r="E377" s="1" t="s">
        <v>14</v>
      </c>
      <c r="F377" s="1" t="s">
        <v>35</v>
      </c>
      <c r="G377" s="1" t="s">
        <v>35</v>
      </c>
      <c r="H377">
        <v>3</v>
      </c>
      <c r="I377">
        <v>1243</v>
      </c>
      <c r="J377" s="1" t="s">
        <v>27</v>
      </c>
      <c r="K377" s="1" t="s">
        <v>28</v>
      </c>
      <c r="L377" s="1" t="s">
        <v>26</v>
      </c>
      <c r="M377" s="1" t="s">
        <v>26</v>
      </c>
      <c r="N377">
        <v>1</v>
      </c>
      <c r="O377">
        <v>0</v>
      </c>
    </row>
    <row r="378" spans="1:15">
      <c r="A378" s="10"/>
    </row>
    <row r="379" spans="1:15">
      <c r="A379" s="11" t="s">
        <v>272</v>
      </c>
    </row>
    <row r="380" spans="1:15">
      <c r="A380" s="11"/>
    </row>
    <row r="381" spans="1:15">
      <c r="A381" s="9" t="s">
        <v>273</v>
      </c>
    </row>
    <row r="382" spans="1:15">
      <c r="A382" s="9" t="s">
        <v>274</v>
      </c>
    </row>
    <row r="383" spans="1:15">
      <c r="A383" s="9" t="s">
        <v>275</v>
      </c>
    </row>
    <row r="384" spans="1:15">
      <c r="A384" s="9" t="s">
        <v>276</v>
      </c>
    </row>
    <row r="385" spans="1:1">
      <c r="A385" s="10"/>
    </row>
    <row r="386" spans="1:1">
      <c r="A386" s="9" t="s">
        <v>4</v>
      </c>
    </row>
    <row r="387" spans="1:1">
      <c r="A387" s="10"/>
    </row>
    <row r="388" spans="1:1">
      <c r="A388" s="9" t="s">
        <v>119</v>
      </c>
    </row>
  </sheetData>
  <autoFilter ref="B1:O377">
    <filterColumn colId="13">
      <filters>
        <filter val="0"/>
      </filters>
    </filterColumn>
  </autoFilter>
  <phoneticPr fontId="4" type="noConversion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85"/>
  <sheetViews>
    <sheetView workbookViewId="0">
      <selection activeCell="J23" sqref="J23"/>
    </sheetView>
  </sheetViews>
  <sheetFormatPr baseColWidth="10" defaultColWidth="8.83203125" defaultRowHeight="14"/>
  <cols>
    <col min="1" max="1" width="11" bestFit="1" customWidth="1"/>
    <col min="2" max="2" width="18.33203125" bestFit="1" customWidth="1"/>
    <col min="3" max="3" width="18.83203125" bestFit="1" customWidth="1"/>
    <col min="4" max="4" width="15" bestFit="1" customWidth="1"/>
    <col min="5" max="5" width="19.6640625" bestFit="1" customWidth="1"/>
    <col min="6" max="6" width="16.6640625" bestFit="1" customWidth="1"/>
    <col min="7" max="7" width="9.5" bestFit="1" customWidth="1"/>
    <col min="8" max="8" width="12.5" bestFit="1" customWidth="1"/>
    <col min="9" max="9" width="12" bestFit="1" customWidth="1"/>
    <col min="10" max="11" width="10" bestFit="1" customWidth="1"/>
    <col min="12" max="12" width="15.6640625" bestFit="1" customWidth="1"/>
    <col min="13" max="13" width="18.5" bestFit="1" customWidth="1"/>
  </cols>
  <sheetData>
    <row r="1" spans="1:13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30</v>
      </c>
      <c r="K1" s="2" t="s">
        <v>31</v>
      </c>
      <c r="L1" s="2" t="s">
        <v>32</v>
      </c>
      <c r="M1" s="2" t="s">
        <v>33</v>
      </c>
    </row>
    <row r="2" spans="1:13">
      <c r="A2">
        <f>'Vert DB'!B2</f>
        <v>15</v>
      </c>
      <c r="B2" s="5">
        <f>IF('Vert DB'!C2="None","N",IF('Vert DB'!C2&gt;0,'Vert DB'!C2,"XXXXXXXXXXXX"))</f>
        <v>60</v>
      </c>
      <c r="C2">
        <f>'Vert DB'!D2</f>
        <v>29</v>
      </c>
      <c r="D2">
        <f>IF('Vert DB'!E2="Everybody",1,0)</f>
        <v>0</v>
      </c>
      <c r="E2">
        <f>IF('Vert DB'!F2="higher",1,0)</f>
        <v>1</v>
      </c>
      <c r="F2">
        <f>IF('Vert DB'!G2="higher",1,0)</f>
        <v>1</v>
      </c>
      <c r="G2" t="e">
        <f>'Vert DB'!#REF!</f>
        <v>#REF!</v>
      </c>
      <c r="H2">
        <f>'Vert DB'!H2</f>
        <v>2</v>
      </c>
      <c r="I2">
        <f>'Vert DB'!I2</f>
        <v>2143</v>
      </c>
      <c r="J2">
        <f>IF('Vert DB'!J2="male",1,0)</f>
        <v>1</v>
      </c>
      <c r="K2">
        <f>VLOOKUP('Vert DB'!K2,'Conversion Rules'!$K$22:$L$33,2,FALSE)</f>
        <v>0</v>
      </c>
      <c r="L2">
        <f>VLOOKUP('Vert DB'!L2,'Conversion Rules'!$L$17:$M$20,2,FALSE)</f>
        <v>0</v>
      </c>
      <c r="M2">
        <f>IF('Vert DB'!M2="Yes",1,0)</f>
        <v>0</v>
      </c>
    </row>
    <row r="3" spans="1:13">
      <c r="A3">
        <f>'Vert DB'!B3</f>
        <v>25</v>
      </c>
      <c r="B3" s="5">
        <f>IF('Vert DB'!C3="None","N",IF('Vert DB'!C3&gt;0,'Vert DB'!C3,"XXXXXXXXXXXX"))</f>
        <v>60</v>
      </c>
      <c r="C3">
        <f>'Vert DB'!D3</f>
        <v>29</v>
      </c>
      <c r="D3">
        <f>IF('Vert DB'!E3="Everybody",1,0)</f>
        <v>0</v>
      </c>
      <c r="E3">
        <f>IF('Vert DB'!F3="higher",1,0)</f>
        <v>1</v>
      </c>
      <c r="F3">
        <f>IF('Vert DB'!G3="higher",1,0)</f>
        <v>1</v>
      </c>
      <c r="G3" t="e">
        <f>'Vert DB'!#REF!</f>
        <v>#REF!</v>
      </c>
      <c r="H3">
        <f>'Vert DB'!H3</f>
        <v>1</v>
      </c>
      <c r="I3">
        <f>'Vert DB'!I3</f>
        <v>2143</v>
      </c>
      <c r="J3">
        <f>IF('Vert DB'!J3="male",1,0)</f>
        <v>1</v>
      </c>
      <c r="K3">
        <f>VLOOKUP('Vert DB'!K3,'Conversion Rules'!$K$22:$L$33,2,FALSE)</f>
        <v>0</v>
      </c>
      <c r="L3">
        <f>VLOOKUP('Vert DB'!L3,'Conversion Rules'!$L$17:$M$20,2,FALSE)</f>
        <v>0</v>
      </c>
      <c r="M3">
        <f>IF('Vert DB'!M3="Yes",1,0)</f>
        <v>0</v>
      </c>
    </row>
    <row r="4" spans="1:13">
      <c r="A4">
        <f>'Vert DB'!B4</f>
        <v>25</v>
      </c>
      <c r="B4" s="5" t="str">
        <f>IF('Vert DB'!C4="None","N",IF('Vert DB'!C4&gt;0,'Vert DB'!C4,"XXXXXXXXXXXX"))</f>
        <v>N</v>
      </c>
      <c r="C4">
        <f>'Vert DB'!D4</f>
        <v>29</v>
      </c>
      <c r="D4">
        <f>IF('Vert DB'!E4="Everybody",1,0)</f>
        <v>0</v>
      </c>
      <c r="E4">
        <f>IF('Vert DB'!F4="higher",1,0)</f>
        <v>1</v>
      </c>
      <c r="F4">
        <f>IF('Vert DB'!G4="higher",1,0)</f>
        <v>1</v>
      </c>
      <c r="G4" t="e">
        <f>'Vert DB'!#REF!</f>
        <v>#REF!</v>
      </c>
      <c r="H4">
        <f>'Vert DB'!H4</f>
        <v>4</v>
      </c>
      <c r="I4">
        <f>'Vert DB'!I4</f>
        <v>2143</v>
      </c>
      <c r="J4">
        <f>IF('Vert DB'!J4="male",1,0)</f>
        <v>1</v>
      </c>
      <c r="K4">
        <f>VLOOKUP('Vert DB'!K4,'Conversion Rules'!$K$22:$L$33,2,FALSE)</f>
        <v>0</v>
      </c>
      <c r="L4">
        <f>VLOOKUP('Vert DB'!L4,'Conversion Rules'!$L$17:$M$20,2,FALSE)</f>
        <v>0</v>
      </c>
      <c r="M4">
        <f>IF('Vert DB'!M4="Yes",1,0)</f>
        <v>0</v>
      </c>
    </row>
    <row r="5" spans="1:13">
      <c r="A5">
        <f>'Vert DB'!B5</f>
        <v>55</v>
      </c>
      <c r="B5" s="5" t="str">
        <f>IF('Vert DB'!C5="None","N",IF('Vert DB'!C5&gt;0,'Vert DB'!C5,"XXXXXXXXXXXX"))</f>
        <v>N</v>
      </c>
      <c r="C5">
        <f>'Vert DB'!D5</f>
        <v>29</v>
      </c>
      <c r="D5">
        <f>IF('Vert DB'!E5="Everybody",1,0)</f>
        <v>0</v>
      </c>
      <c r="E5">
        <f>IF('Vert DB'!F5="higher",1,0)</f>
        <v>1</v>
      </c>
      <c r="F5">
        <f>IF('Vert DB'!G5="higher",1,0)</f>
        <v>1</v>
      </c>
      <c r="G5" t="e">
        <f>'Vert DB'!#REF!</f>
        <v>#REF!</v>
      </c>
      <c r="H5">
        <f>'Vert DB'!H5</f>
        <v>3</v>
      </c>
      <c r="I5">
        <f>'Vert DB'!I5</f>
        <v>2143</v>
      </c>
      <c r="J5">
        <f>IF('Vert DB'!J5="male",1,0)</f>
        <v>1</v>
      </c>
      <c r="K5">
        <f>VLOOKUP('Vert DB'!K5,'Conversion Rules'!$K$22:$L$33,2,FALSE)</f>
        <v>0</v>
      </c>
      <c r="L5">
        <f>VLOOKUP('Vert DB'!L5,'Conversion Rules'!$L$17:$M$20,2,FALSE)</f>
        <v>0</v>
      </c>
      <c r="M5">
        <f>IF('Vert DB'!M5="Yes",1,0)</f>
        <v>0</v>
      </c>
    </row>
    <row r="6" spans="1:13">
      <c r="A6">
        <f>'Vert DB'!B6</f>
        <v>40.01</v>
      </c>
      <c r="B6" s="5">
        <f>IF('Vert DB'!C6="None","N",IF('Vert DB'!C6&gt;0,'Vert DB'!C6,"XXXXXXXXXXXX"))</f>
        <v>60</v>
      </c>
      <c r="C6">
        <f>'Vert DB'!D6</f>
        <v>29</v>
      </c>
      <c r="D6">
        <f>IF('Vert DB'!E6="Everybody",1,0)</f>
        <v>0</v>
      </c>
      <c r="E6">
        <f>IF('Vert DB'!F6="higher",1,0)</f>
        <v>0</v>
      </c>
      <c r="F6">
        <f>IF('Vert DB'!G6="higher",1,0)</f>
        <v>0</v>
      </c>
      <c r="G6" t="e">
        <f>'Vert DB'!#REF!</f>
        <v>#REF!</v>
      </c>
      <c r="H6">
        <f>'Vert DB'!H6</f>
        <v>1</v>
      </c>
      <c r="I6">
        <f>'Vert DB'!I6</f>
        <v>1234</v>
      </c>
      <c r="J6">
        <f>IF('Vert DB'!J6="male",1,0)</f>
        <v>1</v>
      </c>
      <c r="K6">
        <f>VLOOKUP('Vert DB'!K6,'Conversion Rules'!$K$22:$L$33,2,FALSE)</f>
        <v>1</v>
      </c>
      <c r="L6">
        <f>VLOOKUP('Vert DB'!L6,'Conversion Rules'!$L$17:$M$20,2,FALSE)</f>
        <v>1</v>
      </c>
      <c r="M6">
        <f>IF('Vert DB'!M6="Yes",1,0)</f>
        <v>1</v>
      </c>
    </row>
    <row r="7" spans="1:13">
      <c r="A7">
        <f>'Vert DB'!B7</f>
        <v>51.01</v>
      </c>
      <c r="B7" s="5">
        <f>IF('Vert DB'!C7="None","N",IF('Vert DB'!C7&gt;0,'Vert DB'!C7,"XXXXXXXXXXXX"))</f>
        <v>60</v>
      </c>
      <c r="C7">
        <f>'Vert DB'!D7</f>
        <v>29</v>
      </c>
      <c r="D7">
        <f>IF('Vert DB'!E7="Everybody",1,0)</f>
        <v>0</v>
      </c>
      <c r="E7">
        <f>IF('Vert DB'!F7="higher",1,0)</f>
        <v>0</v>
      </c>
      <c r="F7">
        <f>IF('Vert DB'!G7="higher",1,0)</f>
        <v>0</v>
      </c>
      <c r="G7" t="e">
        <f>'Vert DB'!#REF!</f>
        <v>#REF!</v>
      </c>
      <c r="H7">
        <f>'Vert DB'!H7</f>
        <v>2</v>
      </c>
      <c r="I7">
        <f>'Vert DB'!I7</f>
        <v>1234</v>
      </c>
      <c r="J7">
        <f>IF('Vert DB'!J7="male",1,0)</f>
        <v>1</v>
      </c>
      <c r="K7">
        <f>VLOOKUP('Vert DB'!K7,'Conversion Rules'!$K$22:$L$33,2,FALSE)</f>
        <v>1</v>
      </c>
      <c r="L7">
        <f>VLOOKUP('Vert DB'!L7,'Conversion Rules'!$L$17:$M$20,2,FALSE)</f>
        <v>1</v>
      </c>
      <c r="M7">
        <f>IF('Vert DB'!M7="Yes",1,0)</f>
        <v>1</v>
      </c>
    </row>
    <row r="8" spans="1:13">
      <c r="A8">
        <f>'Vert DB'!B8</f>
        <v>45</v>
      </c>
      <c r="B8" s="5" t="str">
        <f>IF('Vert DB'!C8="None","N",IF('Vert DB'!C8&gt;0,'Vert DB'!C8,"XXXXXXXXXXXX"))</f>
        <v>N</v>
      </c>
      <c r="C8">
        <f>'Vert DB'!D8</f>
        <v>29</v>
      </c>
      <c r="D8">
        <f>IF('Vert DB'!E8="Everybody",1,0)</f>
        <v>0</v>
      </c>
      <c r="E8">
        <f>IF('Vert DB'!F8="higher",1,0)</f>
        <v>0</v>
      </c>
      <c r="F8">
        <f>IF('Vert DB'!G8="higher",1,0)</f>
        <v>0</v>
      </c>
      <c r="G8" t="e">
        <f>'Vert DB'!#REF!</f>
        <v>#REF!</v>
      </c>
      <c r="H8">
        <f>'Vert DB'!H8</f>
        <v>3</v>
      </c>
      <c r="I8">
        <f>'Vert DB'!I8</f>
        <v>1234</v>
      </c>
      <c r="J8">
        <f>IF('Vert DB'!J8="male",1,0)</f>
        <v>1</v>
      </c>
      <c r="K8">
        <f>VLOOKUP('Vert DB'!K8,'Conversion Rules'!$K$22:$L$33,2,FALSE)</f>
        <v>1</v>
      </c>
      <c r="L8">
        <f>VLOOKUP('Vert DB'!L8,'Conversion Rules'!$L$17:$M$20,2,FALSE)</f>
        <v>1</v>
      </c>
      <c r="M8">
        <f>IF('Vert DB'!M8="Yes",1,0)</f>
        <v>1</v>
      </c>
    </row>
    <row r="9" spans="1:13">
      <c r="A9">
        <f>'Vert DB'!B9</f>
        <v>51.01</v>
      </c>
      <c r="B9" s="5" t="str">
        <f>IF('Vert DB'!C9="None","N",IF('Vert DB'!C9&gt;0,'Vert DB'!C9,"XXXXXXXXXXXX"))</f>
        <v>N</v>
      </c>
      <c r="C9">
        <f>'Vert DB'!D9</f>
        <v>29</v>
      </c>
      <c r="D9">
        <f>IF('Vert DB'!E9="Everybody",1,0)</f>
        <v>0</v>
      </c>
      <c r="E9">
        <f>IF('Vert DB'!F9="higher",1,0)</f>
        <v>0</v>
      </c>
      <c r="F9">
        <f>IF('Vert DB'!G9="higher",1,0)</f>
        <v>0</v>
      </c>
      <c r="G9" t="e">
        <f>'Vert DB'!#REF!</f>
        <v>#REF!</v>
      </c>
      <c r="H9">
        <f>'Vert DB'!H9</f>
        <v>4</v>
      </c>
      <c r="I9">
        <f>'Vert DB'!I9</f>
        <v>1234</v>
      </c>
      <c r="J9">
        <f>IF('Vert DB'!J9="male",1,0)</f>
        <v>1</v>
      </c>
      <c r="K9">
        <f>VLOOKUP('Vert DB'!K9,'Conversion Rules'!$K$22:$L$33,2,FALSE)</f>
        <v>1</v>
      </c>
      <c r="L9">
        <f>VLOOKUP('Vert DB'!L9,'Conversion Rules'!$L$17:$M$20,2,FALSE)</f>
        <v>1</v>
      </c>
      <c r="M9">
        <f>IF('Vert DB'!M9="Yes",1,0)</f>
        <v>1</v>
      </c>
    </row>
    <row r="10" spans="1:13">
      <c r="A10">
        <f>'Vert DB'!B10</f>
        <v>56</v>
      </c>
      <c r="B10" s="5">
        <f>IF('Vert DB'!C10="None","N",IF('Vert DB'!C10&gt;0,'Vert DB'!C10,"XXXXXXXXXXXX"))</f>
        <v>60</v>
      </c>
      <c r="C10">
        <f>'Vert DB'!D10</f>
        <v>29</v>
      </c>
      <c r="D10">
        <f>IF('Vert DB'!E10="Everybody",1,0)</f>
        <v>0</v>
      </c>
      <c r="E10">
        <f>IF('Vert DB'!F10="higher",1,0)</f>
        <v>0</v>
      </c>
      <c r="F10">
        <f>IF('Vert DB'!G10="higher",1,0)</f>
        <v>0</v>
      </c>
      <c r="G10" t="e">
        <f>'Vert DB'!#REF!</f>
        <v>#REF!</v>
      </c>
      <c r="H10">
        <f>'Vert DB'!H10</f>
        <v>2</v>
      </c>
      <c r="I10">
        <f>'Vert DB'!I10</f>
        <v>2143</v>
      </c>
      <c r="J10">
        <f>IF('Vert DB'!J10="male",1,0)</f>
        <v>0</v>
      </c>
      <c r="K10">
        <f>VLOOKUP('Vert DB'!K10,'Conversion Rules'!$K$22:$L$33,2,FALSE)</f>
        <v>2</v>
      </c>
      <c r="L10">
        <f>VLOOKUP('Vert DB'!L10,'Conversion Rules'!$L$17:$M$20,2,FALSE)</f>
        <v>0</v>
      </c>
      <c r="M10">
        <f>IF('Vert DB'!M10="Yes",1,0)</f>
        <v>0</v>
      </c>
    </row>
    <row r="11" spans="1:13">
      <c r="A11">
        <f>'Vert DB'!B11</f>
        <v>54</v>
      </c>
      <c r="B11" s="5">
        <f>IF('Vert DB'!C11="None","N",IF('Vert DB'!C11&gt;0,'Vert DB'!C11,"XXXXXXXXXXXX"))</f>
        <v>60</v>
      </c>
      <c r="C11">
        <f>'Vert DB'!D11</f>
        <v>29</v>
      </c>
      <c r="D11">
        <f>IF('Vert DB'!E11="Everybody",1,0)</f>
        <v>0</v>
      </c>
      <c r="E11">
        <f>IF('Vert DB'!F11="higher",1,0)</f>
        <v>0</v>
      </c>
      <c r="F11">
        <f>IF('Vert DB'!G11="higher",1,0)</f>
        <v>0</v>
      </c>
      <c r="G11" t="e">
        <f>'Vert DB'!#REF!</f>
        <v>#REF!</v>
      </c>
      <c r="H11">
        <f>'Vert DB'!H11</f>
        <v>1</v>
      </c>
      <c r="I11">
        <f>'Vert DB'!I11</f>
        <v>2143</v>
      </c>
      <c r="J11">
        <f>IF('Vert DB'!J11="male",1,0)</f>
        <v>0</v>
      </c>
      <c r="K11">
        <f>VLOOKUP('Vert DB'!K11,'Conversion Rules'!$K$22:$L$33,2,FALSE)</f>
        <v>2</v>
      </c>
      <c r="L11">
        <f>VLOOKUP('Vert DB'!L11,'Conversion Rules'!$L$17:$M$20,2,FALSE)</f>
        <v>0</v>
      </c>
      <c r="M11">
        <f>IF('Vert DB'!M11="Yes",1,0)</f>
        <v>0</v>
      </c>
    </row>
    <row r="12" spans="1:13">
      <c r="A12">
        <f>'Vert DB'!B12</f>
        <v>54</v>
      </c>
      <c r="B12" s="5" t="str">
        <f>IF('Vert DB'!C12="None","N",IF('Vert DB'!C12&gt;0,'Vert DB'!C12,"XXXXXXXXXXXX"))</f>
        <v>N</v>
      </c>
      <c r="C12">
        <f>'Vert DB'!D12</f>
        <v>29</v>
      </c>
      <c r="D12">
        <f>IF('Vert DB'!E12="Everybody",1,0)</f>
        <v>0</v>
      </c>
      <c r="E12">
        <f>IF('Vert DB'!F12="higher",1,0)</f>
        <v>0</v>
      </c>
      <c r="F12">
        <f>IF('Vert DB'!G12="higher",1,0)</f>
        <v>0</v>
      </c>
      <c r="G12" t="e">
        <f>'Vert DB'!#REF!</f>
        <v>#REF!</v>
      </c>
      <c r="H12">
        <f>'Vert DB'!H12</f>
        <v>4</v>
      </c>
      <c r="I12">
        <f>'Vert DB'!I12</f>
        <v>2143</v>
      </c>
      <c r="J12">
        <f>IF('Vert DB'!J12="male",1,0)</f>
        <v>0</v>
      </c>
      <c r="K12">
        <f>VLOOKUP('Vert DB'!K12,'Conversion Rules'!$K$22:$L$33,2,FALSE)</f>
        <v>2</v>
      </c>
      <c r="L12">
        <f>VLOOKUP('Vert DB'!L12,'Conversion Rules'!$L$17:$M$20,2,FALSE)</f>
        <v>0</v>
      </c>
      <c r="M12">
        <f>IF('Vert DB'!M12="Yes",1,0)</f>
        <v>0</v>
      </c>
    </row>
    <row r="13" spans="1:13">
      <c r="A13">
        <f>'Vert DB'!B13</f>
        <v>44</v>
      </c>
      <c r="B13" s="5">
        <f>IF('Vert DB'!C13="None","N",IF('Vert DB'!C13&gt;0,'Vert DB'!C13,"XXXXXXXXXXXX"))</f>
        <v>60</v>
      </c>
      <c r="C13">
        <f>'Vert DB'!D13</f>
        <v>29</v>
      </c>
      <c r="D13">
        <f>IF('Vert DB'!E13="Everybody",1,0)</f>
        <v>0</v>
      </c>
      <c r="E13">
        <f>IF('Vert DB'!F13="higher",1,0)</f>
        <v>0</v>
      </c>
      <c r="F13">
        <f>IF('Vert DB'!G13="higher",1,0)</f>
        <v>0</v>
      </c>
      <c r="G13" t="e">
        <f>'Vert DB'!#REF!</f>
        <v>#REF!</v>
      </c>
      <c r="H13">
        <f>'Vert DB'!H13</f>
        <v>3</v>
      </c>
      <c r="I13">
        <f>'Vert DB'!I13</f>
        <v>2143</v>
      </c>
      <c r="J13">
        <f>IF('Vert DB'!J13="male",1,0)</f>
        <v>0</v>
      </c>
      <c r="K13">
        <f>VLOOKUP('Vert DB'!K13,'Conversion Rules'!$K$22:$L$33,2,FALSE)</f>
        <v>2</v>
      </c>
      <c r="L13">
        <f>VLOOKUP('Vert DB'!L13,'Conversion Rules'!$L$17:$M$20,2,FALSE)</f>
        <v>0</v>
      </c>
      <c r="M13">
        <f>IF('Vert DB'!M13="Yes",1,0)</f>
        <v>0</v>
      </c>
    </row>
    <row r="14" spans="1:13">
      <c r="A14">
        <f>'Vert DB'!B14</f>
        <v>15</v>
      </c>
      <c r="B14" s="5">
        <f>IF('Vert DB'!C14="None","N",IF('Vert DB'!C14&gt;0,'Vert DB'!C14,"XXXXXXXXXXXX"))</f>
        <v>60</v>
      </c>
      <c r="C14">
        <f>'Vert DB'!D14</f>
        <v>29</v>
      </c>
      <c r="D14">
        <f>IF('Vert DB'!E14="Everybody",1,0)</f>
        <v>0</v>
      </c>
      <c r="E14">
        <f>IF('Vert DB'!F14="higher",1,0)</f>
        <v>1</v>
      </c>
      <c r="F14">
        <f>IF('Vert DB'!G14="higher",1,0)</f>
        <v>0</v>
      </c>
      <c r="G14" t="e">
        <f>'Vert DB'!#REF!</f>
        <v>#REF!</v>
      </c>
      <c r="H14">
        <f>'Vert DB'!H14</f>
        <v>2</v>
      </c>
      <c r="I14">
        <f>'Vert DB'!I14</f>
        <v>2143</v>
      </c>
      <c r="J14">
        <f>IF('Vert DB'!J14="male",1,0)</f>
        <v>0</v>
      </c>
      <c r="K14">
        <f>VLOOKUP('Vert DB'!K14,'Conversion Rules'!$K$22:$L$33,2,FALSE)</f>
        <v>2</v>
      </c>
      <c r="L14">
        <f>VLOOKUP('Vert DB'!L14,'Conversion Rules'!$L$17:$M$20,2,FALSE)</f>
        <v>2</v>
      </c>
      <c r="M14">
        <f>IF('Vert DB'!M14="Yes",1,0)</f>
        <v>0</v>
      </c>
    </row>
    <row r="15" spans="1:13">
      <c r="A15">
        <f>'Vert DB'!B15</f>
        <v>15</v>
      </c>
      <c r="B15" s="5">
        <f>IF('Vert DB'!C15="None","N",IF('Vert DB'!C15&gt;0,'Vert DB'!C15,"XXXXXXXXXXXX"))</f>
        <v>50</v>
      </c>
      <c r="C15">
        <f>'Vert DB'!D15</f>
        <v>29</v>
      </c>
      <c r="D15">
        <f>IF('Vert DB'!E15="Everybody",1,0)</f>
        <v>0</v>
      </c>
      <c r="E15">
        <f>IF('Vert DB'!F15="higher",1,0)</f>
        <v>1</v>
      </c>
      <c r="F15">
        <f>IF('Vert DB'!G15="higher",1,0)</f>
        <v>0</v>
      </c>
      <c r="G15" t="e">
        <f>'Vert DB'!#REF!</f>
        <v>#REF!</v>
      </c>
      <c r="H15">
        <f>'Vert DB'!H15</f>
        <v>1</v>
      </c>
      <c r="I15">
        <f>'Vert DB'!I15</f>
        <v>2143</v>
      </c>
      <c r="J15">
        <f>IF('Vert DB'!J15="male",1,0)</f>
        <v>0</v>
      </c>
      <c r="K15">
        <f>VLOOKUP('Vert DB'!K15,'Conversion Rules'!$K$22:$L$33,2,FALSE)</f>
        <v>2</v>
      </c>
      <c r="L15">
        <f>VLOOKUP('Vert DB'!L15,'Conversion Rules'!$L$17:$M$20,2,FALSE)</f>
        <v>2</v>
      </c>
      <c r="M15">
        <f>IF('Vert DB'!M15="Yes",1,0)</f>
        <v>0</v>
      </c>
    </row>
    <row r="16" spans="1:13">
      <c r="A16">
        <f>'Vert DB'!B16</f>
        <v>55</v>
      </c>
      <c r="B16" s="5" t="str">
        <f>IF('Vert DB'!C16="None","N",IF('Vert DB'!C16&gt;0,'Vert DB'!C16,"XXXXXXXXXXXX"))</f>
        <v>N</v>
      </c>
      <c r="C16">
        <f>'Vert DB'!D16</f>
        <v>29</v>
      </c>
      <c r="D16">
        <f>IF('Vert DB'!E16="Everybody",1,0)</f>
        <v>0</v>
      </c>
      <c r="E16">
        <f>IF('Vert DB'!F16="higher",1,0)</f>
        <v>1</v>
      </c>
      <c r="F16">
        <f>IF('Vert DB'!G16="higher",1,0)</f>
        <v>0</v>
      </c>
      <c r="G16" t="e">
        <f>'Vert DB'!#REF!</f>
        <v>#REF!</v>
      </c>
      <c r="H16">
        <f>'Vert DB'!H16</f>
        <v>4</v>
      </c>
      <c r="I16">
        <f>'Vert DB'!I16</f>
        <v>2143</v>
      </c>
      <c r="J16">
        <f>IF('Vert DB'!J16="male",1,0)</f>
        <v>0</v>
      </c>
      <c r="K16">
        <f>VLOOKUP('Vert DB'!K16,'Conversion Rules'!$K$22:$L$33,2,FALSE)</f>
        <v>2</v>
      </c>
      <c r="L16">
        <f>VLOOKUP('Vert DB'!L16,'Conversion Rules'!$L$17:$M$20,2,FALSE)</f>
        <v>2</v>
      </c>
      <c r="M16">
        <f>IF('Vert DB'!M16="Yes",1,0)</f>
        <v>0</v>
      </c>
    </row>
    <row r="17" spans="1:13">
      <c r="A17">
        <f>'Vert DB'!B17</f>
        <v>44</v>
      </c>
      <c r="B17" s="5" t="str">
        <f>IF('Vert DB'!C17="None","N",IF('Vert DB'!C17&gt;0,'Vert DB'!C17,"XXXXXXXXXXXX"))</f>
        <v>N</v>
      </c>
      <c r="C17">
        <f>'Vert DB'!D17</f>
        <v>29</v>
      </c>
      <c r="D17">
        <f>IF('Vert DB'!E17="Everybody",1,0)</f>
        <v>0</v>
      </c>
      <c r="E17">
        <f>IF('Vert DB'!F17="higher",1,0)</f>
        <v>1</v>
      </c>
      <c r="F17">
        <f>IF('Vert DB'!G17="higher",1,0)</f>
        <v>0</v>
      </c>
      <c r="G17" t="e">
        <f>'Vert DB'!#REF!</f>
        <v>#REF!</v>
      </c>
      <c r="H17">
        <f>'Vert DB'!H17</f>
        <v>3</v>
      </c>
      <c r="I17">
        <f>'Vert DB'!I17</f>
        <v>2143</v>
      </c>
      <c r="J17">
        <f>IF('Vert DB'!J17="male",1,0)</f>
        <v>0</v>
      </c>
      <c r="K17">
        <f>VLOOKUP('Vert DB'!K17,'Conversion Rules'!$K$22:$L$33,2,FALSE)</f>
        <v>2</v>
      </c>
      <c r="L17">
        <f>VLOOKUP('Vert DB'!L17,'Conversion Rules'!$L$17:$M$20,2,FALSE)</f>
        <v>2</v>
      </c>
      <c r="M17">
        <f>IF('Vert DB'!M17="Yes",1,0)</f>
        <v>0</v>
      </c>
    </row>
    <row r="18" spans="1:13">
      <c r="A18">
        <f>'Vert DB'!B18</f>
        <v>30</v>
      </c>
      <c r="B18" s="5">
        <f>IF('Vert DB'!C18="None","N",IF('Vert DB'!C18&gt;0,'Vert DB'!C18,"XXXXXXXXXXXX"))</f>
        <v>60</v>
      </c>
      <c r="C18">
        <f>'Vert DB'!D18</f>
        <v>29</v>
      </c>
      <c r="D18">
        <f>IF('Vert DB'!E18="Everybody",1,0)</f>
        <v>0</v>
      </c>
      <c r="E18">
        <f>IF('Vert DB'!F18="higher",1,0)</f>
        <v>0</v>
      </c>
      <c r="F18">
        <f>IF('Vert DB'!G18="higher",1,0)</f>
        <v>0</v>
      </c>
      <c r="G18" t="e">
        <f>'Vert DB'!#REF!</f>
        <v>#REF!</v>
      </c>
      <c r="H18">
        <f>'Vert DB'!H18</f>
        <v>2</v>
      </c>
      <c r="I18">
        <f>'Vert DB'!I18</f>
        <v>2143</v>
      </c>
      <c r="J18">
        <f>IF('Vert DB'!J18="male",1,0)</f>
        <v>1</v>
      </c>
      <c r="K18">
        <f>VLOOKUP('Vert DB'!K18,'Conversion Rules'!$K$22:$L$33,2,FALSE)</f>
        <v>1</v>
      </c>
      <c r="L18">
        <f>VLOOKUP('Vert DB'!L18,'Conversion Rules'!$L$17:$M$20,2,FALSE)</f>
        <v>2</v>
      </c>
      <c r="M18">
        <f>IF('Vert DB'!M18="Yes",1,0)</f>
        <v>1</v>
      </c>
    </row>
    <row r="19" spans="1:13">
      <c r="A19">
        <f>'Vert DB'!B19</f>
        <v>50</v>
      </c>
      <c r="B19" s="5">
        <f>IF('Vert DB'!C19="None","N",IF('Vert DB'!C19&gt;0,'Vert DB'!C19,"XXXXXXXXXXXX"))</f>
        <v>60</v>
      </c>
      <c r="C19">
        <f>'Vert DB'!D19</f>
        <v>29</v>
      </c>
      <c r="D19">
        <f>IF('Vert DB'!E19="Everybody",1,0)</f>
        <v>0</v>
      </c>
      <c r="E19">
        <f>IF('Vert DB'!F19="higher",1,0)</f>
        <v>0</v>
      </c>
      <c r="F19">
        <f>IF('Vert DB'!G19="higher",1,0)</f>
        <v>0</v>
      </c>
      <c r="G19" t="e">
        <f>'Vert DB'!#REF!</f>
        <v>#REF!</v>
      </c>
      <c r="H19">
        <f>'Vert DB'!H19</f>
        <v>1</v>
      </c>
      <c r="I19">
        <f>'Vert DB'!I19</f>
        <v>2143</v>
      </c>
      <c r="J19">
        <f>IF('Vert DB'!J19="male",1,0)</f>
        <v>1</v>
      </c>
      <c r="K19">
        <f>VLOOKUP('Vert DB'!K19,'Conversion Rules'!$K$22:$L$33,2,FALSE)</f>
        <v>1</v>
      </c>
      <c r="L19">
        <f>VLOOKUP('Vert DB'!L19,'Conversion Rules'!$L$17:$M$20,2,FALSE)</f>
        <v>2</v>
      </c>
      <c r="M19">
        <f>IF('Vert DB'!M19="Yes",1,0)</f>
        <v>1</v>
      </c>
    </row>
    <row r="20" spans="1:13">
      <c r="A20">
        <f>'Vert DB'!B20</f>
        <v>55</v>
      </c>
      <c r="B20" s="5" t="str">
        <f>IF('Vert DB'!C20="None","N",IF('Vert DB'!C20&gt;0,'Vert DB'!C20,"XXXXXXXXXXXX"))</f>
        <v>N</v>
      </c>
      <c r="C20">
        <f>'Vert DB'!D20</f>
        <v>29</v>
      </c>
      <c r="D20">
        <f>IF('Vert DB'!E20="Everybody",1,0)</f>
        <v>0</v>
      </c>
      <c r="E20">
        <f>IF('Vert DB'!F20="higher",1,0)</f>
        <v>0</v>
      </c>
      <c r="F20">
        <f>IF('Vert DB'!G20="higher",1,0)</f>
        <v>0</v>
      </c>
      <c r="G20" t="e">
        <f>'Vert DB'!#REF!</f>
        <v>#REF!</v>
      </c>
      <c r="H20">
        <f>'Vert DB'!H20</f>
        <v>4</v>
      </c>
      <c r="I20">
        <f>'Vert DB'!I20</f>
        <v>2143</v>
      </c>
      <c r="J20">
        <f>IF('Vert DB'!J20="male",1,0)</f>
        <v>1</v>
      </c>
      <c r="K20">
        <f>VLOOKUP('Vert DB'!K20,'Conversion Rules'!$K$22:$L$33,2,FALSE)</f>
        <v>1</v>
      </c>
      <c r="L20">
        <f>VLOOKUP('Vert DB'!L20,'Conversion Rules'!$L$17:$M$20,2,FALSE)</f>
        <v>2</v>
      </c>
      <c r="M20">
        <f>IF('Vert DB'!M20="Yes",1,0)</f>
        <v>1</v>
      </c>
    </row>
    <row r="21" spans="1:13">
      <c r="A21">
        <f>'Vert DB'!B21</f>
        <v>45</v>
      </c>
      <c r="B21" s="5" t="str">
        <f>IF('Vert DB'!C21="None","N",IF('Vert DB'!C21&gt;0,'Vert DB'!C21,"XXXXXXXXXXXX"))</f>
        <v>N</v>
      </c>
      <c r="C21">
        <f>'Vert DB'!D21</f>
        <v>29</v>
      </c>
      <c r="D21">
        <f>IF('Vert DB'!E21="Everybody",1,0)</f>
        <v>0</v>
      </c>
      <c r="E21">
        <f>IF('Vert DB'!F21="higher",1,0)</f>
        <v>0</v>
      </c>
      <c r="F21">
        <f>IF('Vert DB'!G21="higher",1,0)</f>
        <v>0</v>
      </c>
      <c r="G21" t="e">
        <f>'Vert DB'!#REF!</f>
        <v>#REF!</v>
      </c>
      <c r="H21">
        <f>'Vert DB'!H21</f>
        <v>3</v>
      </c>
      <c r="I21">
        <f>'Vert DB'!I21</f>
        <v>2143</v>
      </c>
      <c r="J21">
        <f>IF('Vert DB'!J21="male",1,0)</f>
        <v>1</v>
      </c>
      <c r="K21">
        <f>VLOOKUP('Vert DB'!K21,'Conversion Rules'!$K$22:$L$33,2,FALSE)</f>
        <v>1</v>
      </c>
      <c r="L21">
        <f>VLOOKUP('Vert DB'!L21,'Conversion Rules'!$L$17:$M$20,2,FALSE)</f>
        <v>2</v>
      </c>
      <c r="M21">
        <f>IF('Vert DB'!M21="Yes",1,0)</f>
        <v>1</v>
      </c>
    </row>
    <row r="22" spans="1:13">
      <c r="A22">
        <f>'Vert DB'!B22</f>
        <v>35</v>
      </c>
      <c r="B22" s="5">
        <f>IF('Vert DB'!C22="None","N",IF('Vert DB'!C22&gt;0,'Vert DB'!C22,"XXXXXXXXXXXX"))</f>
        <v>60</v>
      </c>
      <c r="C22">
        <f>'Vert DB'!D22</f>
        <v>29</v>
      </c>
      <c r="D22">
        <f>IF('Vert DB'!E22="Everybody",1,0)</f>
        <v>0</v>
      </c>
      <c r="E22">
        <f>IF('Vert DB'!F22="higher",1,0)</f>
        <v>1</v>
      </c>
      <c r="F22">
        <f>IF('Vert DB'!G22="higher",1,0)</f>
        <v>1</v>
      </c>
      <c r="G22" t="e">
        <f>'Vert DB'!#REF!</f>
        <v>#REF!</v>
      </c>
      <c r="H22">
        <f>'Vert DB'!H22</f>
        <v>2</v>
      </c>
      <c r="I22">
        <f>'Vert DB'!I22</f>
        <v>2143</v>
      </c>
      <c r="J22">
        <f>IF('Vert DB'!J22="male",1,0)</f>
        <v>1</v>
      </c>
      <c r="K22">
        <f>VLOOKUP('Vert DB'!K22,'Conversion Rules'!$K$22:$L$33,2,FALSE)</f>
        <v>2</v>
      </c>
      <c r="L22">
        <f>VLOOKUP('Vert DB'!L22,'Conversion Rules'!$L$17:$M$20,2,FALSE)</f>
        <v>2</v>
      </c>
      <c r="M22">
        <f>IF('Vert DB'!M22="Yes",1,0)</f>
        <v>0</v>
      </c>
    </row>
    <row r="23" spans="1:13">
      <c r="A23">
        <f>'Vert DB'!B23</f>
        <v>20.25</v>
      </c>
      <c r="B23" s="5">
        <f>IF('Vert DB'!C23="None","N",IF('Vert DB'!C23&gt;0,'Vert DB'!C23,"XXXXXXXXXXXX"))</f>
        <v>60</v>
      </c>
      <c r="C23">
        <f>'Vert DB'!D23</f>
        <v>29</v>
      </c>
      <c r="D23">
        <f>IF('Vert DB'!E23="Everybody",1,0)</f>
        <v>0</v>
      </c>
      <c r="E23">
        <f>IF('Vert DB'!F23="higher",1,0)</f>
        <v>0</v>
      </c>
      <c r="F23">
        <f>IF('Vert DB'!G23="higher",1,0)</f>
        <v>1</v>
      </c>
      <c r="G23" t="e">
        <f>'Vert DB'!#REF!</f>
        <v>#REF!</v>
      </c>
      <c r="H23">
        <f>'Vert DB'!H23</f>
        <v>1</v>
      </c>
      <c r="I23">
        <f>'Vert DB'!I23</f>
        <v>2143</v>
      </c>
      <c r="J23">
        <f>IF('Vert DB'!J23="male",1,0)</f>
        <v>1</v>
      </c>
      <c r="K23">
        <f>VLOOKUP('Vert DB'!K23,'Conversion Rules'!$K$22:$L$33,2,FALSE)</f>
        <v>2</v>
      </c>
      <c r="L23">
        <f>VLOOKUP('Vert DB'!L23,'Conversion Rules'!$L$17:$M$20,2,FALSE)</f>
        <v>2</v>
      </c>
      <c r="M23">
        <f>IF('Vert DB'!M23="Yes",1,0)</f>
        <v>0</v>
      </c>
    </row>
    <row r="24" spans="1:13">
      <c r="A24">
        <f>'Vert DB'!B24</f>
        <v>45</v>
      </c>
      <c r="B24" s="5" t="str">
        <f>IF('Vert DB'!C24="None","N",IF('Vert DB'!C24&gt;0,'Vert DB'!C24,"XXXXXXXXXXXX"))</f>
        <v>N</v>
      </c>
      <c r="C24">
        <f>'Vert DB'!D24</f>
        <v>29</v>
      </c>
      <c r="D24">
        <f>IF('Vert DB'!E24="Everybody",1,0)</f>
        <v>0</v>
      </c>
      <c r="E24">
        <f>IF('Vert DB'!F24="higher",1,0)</f>
        <v>0</v>
      </c>
      <c r="F24">
        <f>IF('Vert DB'!G24="higher",1,0)</f>
        <v>1</v>
      </c>
      <c r="G24" t="e">
        <f>'Vert DB'!#REF!</f>
        <v>#REF!</v>
      </c>
      <c r="H24">
        <f>'Vert DB'!H24</f>
        <v>4</v>
      </c>
      <c r="I24">
        <f>'Vert DB'!I24</f>
        <v>2143</v>
      </c>
      <c r="J24">
        <f>IF('Vert DB'!J24="male",1,0)</f>
        <v>1</v>
      </c>
      <c r="K24">
        <f>VLOOKUP('Vert DB'!K24,'Conversion Rules'!$K$22:$L$33,2,FALSE)</f>
        <v>2</v>
      </c>
      <c r="L24">
        <f>VLOOKUP('Vert DB'!L24,'Conversion Rules'!$L$17:$M$20,2,FALSE)</f>
        <v>2</v>
      </c>
      <c r="M24">
        <f>IF('Vert DB'!M24="Yes",1,0)</f>
        <v>0</v>
      </c>
    </row>
    <row r="25" spans="1:13">
      <c r="A25">
        <f>'Vert DB'!B25</f>
        <v>42</v>
      </c>
      <c r="B25" s="5" t="str">
        <f>IF('Vert DB'!C25="None","N",IF('Vert DB'!C25&gt;0,'Vert DB'!C25,"XXXXXXXXXXXX"))</f>
        <v>N</v>
      </c>
      <c r="C25">
        <f>'Vert DB'!D25</f>
        <v>29</v>
      </c>
      <c r="D25">
        <f>IF('Vert DB'!E25="Everybody",1,0)</f>
        <v>0</v>
      </c>
      <c r="E25">
        <f>IF('Vert DB'!F25="higher",1,0)</f>
        <v>0</v>
      </c>
      <c r="F25">
        <f>IF('Vert DB'!G25="higher",1,0)</f>
        <v>0</v>
      </c>
      <c r="G25" t="e">
        <f>'Vert DB'!#REF!</f>
        <v>#REF!</v>
      </c>
      <c r="H25">
        <f>'Vert DB'!H25</f>
        <v>3</v>
      </c>
      <c r="I25">
        <f>'Vert DB'!I25</f>
        <v>2143</v>
      </c>
      <c r="J25">
        <f>IF('Vert DB'!J25="male",1,0)</f>
        <v>1</v>
      </c>
      <c r="K25">
        <f>VLOOKUP('Vert DB'!K25,'Conversion Rules'!$K$22:$L$33,2,FALSE)</f>
        <v>2</v>
      </c>
      <c r="L25">
        <f>VLOOKUP('Vert DB'!L25,'Conversion Rules'!$L$17:$M$20,2,FALSE)</f>
        <v>2</v>
      </c>
      <c r="M25">
        <f>IF('Vert DB'!M25="Yes",1,0)</f>
        <v>0</v>
      </c>
    </row>
    <row r="26" spans="1:13">
      <c r="A26">
        <f>'Vert DB'!B26</f>
        <v>21</v>
      </c>
      <c r="B26" s="5">
        <f>IF('Vert DB'!C26="None","N",IF('Vert DB'!C26&gt;0,'Vert DB'!C26,"XXXXXXXXXXXX"))</f>
        <v>50</v>
      </c>
      <c r="C26">
        <f>'Vert DB'!D26</f>
        <v>29</v>
      </c>
      <c r="D26">
        <f>IF('Vert DB'!E26="Everybody",1,0)</f>
        <v>0</v>
      </c>
      <c r="E26">
        <f>IF('Vert DB'!F26="higher",1,0)</f>
        <v>1</v>
      </c>
      <c r="F26">
        <f>IF('Vert DB'!G26="higher",1,0)</f>
        <v>0</v>
      </c>
      <c r="G26" t="e">
        <f>'Vert DB'!#REF!</f>
        <v>#REF!</v>
      </c>
      <c r="H26">
        <f>'Vert DB'!H26</f>
        <v>1</v>
      </c>
      <c r="I26">
        <f>'Vert DB'!I26</f>
        <v>1243</v>
      </c>
      <c r="J26">
        <f>IF('Vert DB'!J26="male",1,0)</f>
        <v>0</v>
      </c>
      <c r="K26">
        <f>VLOOKUP('Vert DB'!K26,'Conversion Rules'!$K$22:$L$33,2,FALSE)</f>
        <v>3</v>
      </c>
      <c r="L26">
        <f>VLOOKUP('Vert DB'!L26,'Conversion Rules'!$L$17:$M$20,2,FALSE)</f>
        <v>0</v>
      </c>
      <c r="M26">
        <f>IF('Vert DB'!M26="Yes",1,0)</f>
        <v>1</v>
      </c>
    </row>
    <row r="27" spans="1:13">
      <c r="A27">
        <f>'Vert DB'!B27</f>
        <v>50</v>
      </c>
      <c r="B27" s="5">
        <f>IF('Vert DB'!C27="None","N",IF('Vert DB'!C27&gt;0,'Vert DB'!C27,"XXXXXXXXXXXX"))</f>
        <v>60</v>
      </c>
      <c r="C27">
        <f>'Vert DB'!D27</f>
        <v>29</v>
      </c>
      <c r="D27">
        <f>IF('Vert DB'!E27="Everybody",1,0)</f>
        <v>0</v>
      </c>
      <c r="E27">
        <f>IF('Vert DB'!F27="higher",1,0)</f>
        <v>0</v>
      </c>
      <c r="F27">
        <f>IF('Vert DB'!G27="higher",1,0)</f>
        <v>0</v>
      </c>
      <c r="G27" t="e">
        <f>'Vert DB'!#REF!</f>
        <v>#REF!</v>
      </c>
      <c r="H27">
        <f>'Vert DB'!H27</f>
        <v>2</v>
      </c>
      <c r="I27">
        <f>'Vert DB'!I27</f>
        <v>1243</v>
      </c>
      <c r="J27">
        <f>IF('Vert DB'!J27="male",1,0)</f>
        <v>0</v>
      </c>
      <c r="K27">
        <f>VLOOKUP('Vert DB'!K27,'Conversion Rules'!$K$22:$L$33,2,FALSE)</f>
        <v>3</v>
      </c>
      <c r="L27">
        <f>VLOOKUP('Vert DB'!L27,'Conversion Rules'!$L$17:$M$20,2,FALSE)</f>
        <v>0</v>
      </c>
      <c r="M27">
        <f>IF('Vert DB'!M27="Yes",1,0)</f>
        <v>1</v>
      </c>
    </row>
    <row r="28" spans="1:13">
      <c r="A28">
        <f>'Vert DB'!B28</f>
        <v>5</v>
      </c>
      <c r="B28" s="5" t="str">
        <f>IF('Vert DB'!C28="None","N",IF('Vert DB'!C28&gt;0,'Vert DB'!C28,"XXXXXXXXXXXX"))</f>
        <v>N</v>
      </c>
      <c r="C28">
        <f>'Vert DB'!D28</f>
        <v>29</v>
      </c>
      <c r="D28">
        <f>IF('Vert DB'!E28="Everybody",1,0)</f>
        <v>0</v>
      </c>
      <c r="E28">
        <f>IF('Vert DB'!F28="higher",1,0)</f>
        <v>0</v>
      </c>
      <c r="F28">
        <f>IF('Vert DB'!G28="higher",1,0)</f>
        <v>0</v>
      </c>
      <c r="G28" t="e">
        <f>'Vert DB'!#REF!</f>
        <v>#REF!</v>
      </c>
      <c r="H28">
        <f>'Vert DB'!H28</f>
        <v>4</v>
      </c>
      <c r="I28">
        <f>'Vert DB'!I28</f>
        <v>1243</v>
      </c>
      <c r="J28">
        <f>IF('Vert DB'!J28="male",1,0)</f>
        <v>0</v>
      </c>
      <c r="K28">
        <f>VLOOKUP('Vert DB'!K28,'Conversion Rules'!$K$22:$L$33,2,FALSE)</f>
        <v>3</v>
      </c>
      <c r="L28">
        <f>VLOOKUP('Vert DB'!L28,'Conversion Rules'!$L$17:$M$20,2,FALSE)</f>
        <v>0</v>
      </c>
      <c r="M28">
        <f>IF('Vert DB'!M28="Yes",1,0)</f>
        <v>1</v>
      </c>
    </row>
    <row r="29" spans="1:13">
      <c r="A29">
        <f>'Vert DB'!B29</f>
        <v>20</v>
      </c>
      <c r="B29" s="5">
        <f>IF('Vert DB'!C29="None","N",IF('Vert DB'!C29&gt;0,'Vert DB'!C29,"XXXXXXXXXXXX"))</f>
        <v>45</v>
      </c>
      <c r="C29">
        <f>'Vert DB'!D29</f>
        <v>29</v>
      </c>
      <c r="D29">
        <f>IF('Vert DB'!E29="Everybody",1,0)</f>
        <v>0</v>
      </c>
      <c r="E29">
        <f>IF('Vert DB'!F29="higher",1,0)</f>
        <v>0</v>
      </c>
      <c r="F29">
        <f>IF('Vert DB'!G29="higher",1,0)</f>
        <v>0</v>
      </c>
      <c r="G29" t="e">
        <f>'Vert DB'!#REF!</f>
        <v>#REF!</v>
      </c>
      <c r="H29">
        <f>'Vert DB'!H29</f>
        <v>3</v>
      </c>
      <c r="I29">
        <f>'Vert DB'!I29</f>
        <v>1243</v>
      </c>
      <c r="J29">
        <f>IF('Vert DB'!J29="male",1,0)</f>
        <v>0</v>
      </c>
      <c r="K29">
        <f>VLOOKUP('Vert DB'!K29,'Conversion Rules'!$K$22:$L$33,2,FALSE)</f>
        <v>3</v>
      </c>
      <c r="L29">
        <f>VLOOKUP('Vert DB'!L29,'Conversion Rules'!$L$17:$M$20,2,FALSE)</f>
        <v>0</v>
      </c>
      <c r="M29">
        <f>IF('Vert DB'!M29="Yes",1,0)</f>
        <v>1</v>
      </c>
    </row>
    <row r="30" spans="1:13">
      <c r="A30">
        <f>'Vert DB'!B30</f>
        <v>44</v>
      </c>
      <c r="B30" s="5">
        <f>IF('Vert DB'!C30="None","N",IF('Vert DB'!C30&gt;0,'Vert DB'!C30,"XXXXXXXXXXXX"))</f>
        <v>60</v>
      </c>
      <c r="C30">
        <f>'Vert DB'!D30</f>
        <v>29</v>
      </c>
      <c r="D30">
        <f>IF('Vert DB'!E30="Everybody",1,0)</f>
        <v>0</v>
      </c>
      <c r="E30">
        <f>IF('Vert DB'!F30="higher",1,0)</f>
        <v>0</v>
      </c>
      <c r="F30">
        <f>IF('Vert DB'!G30="higher",1,0)</f>
        <v>0</v>
      </c>
      <c r="G30" t="e">
        <f>'Vert DB'!#REF!</f>
        <v>#REF!</v>
      </c>
      <c r="H30">
        <f>'Vert DB'!H30</f>
        <v>2</v>
      </c>
      <c r="I30">
        <f>'Vert DB'!I30</f>
        <v>2143</v>
      </c>
      <c r="J30">
        <f>IF('Vert DB'!J30="male",1,0)</f>
        <v>1</v>
      </c>
      <c r="K30">
        <f>VLOOKUP('Vert DB'!K30,'Conversion Rules'!$K$22:$L$33,2,FALSE)</f>
        <v>4</v>
      </c>
      <c r="L30">
        <f>VLOOKUP('Vert DB'!L30,'Conversion Rules'!$L$17:$M$20,2,FALSE)</f>
        <v>0</v>
      </c>
      <c r="M30">
        <f>IF('Vert DB'!M30="Yes",1,0)</f>
        <v>1</v>
      </c>
    </row>
    <row r="31" spans="1:13">
      <c r="A31">
        <f>'Vert DB'!B31</f>
        <v>50</v>
      </c>
      <c r="B31" s="5">
        <f>IF('Vert DB'!C31="None","N",IF('Vert DB'!C31&gt;0,'Vert DB'!C31,"XXXXXXXXXXXX"))</f>
        <v>60</v>
      </c>
      <c r="C31">
        <f>'Vert DB'!D31</f>
        <v>29</v>
      </c>
      <c r="D31">
        <f>IF('Vert DB'!E31="Everybody",1,0)</f>
        <v>0</v>
      </c>
      <c r="E31">
        <f>IF('Vert DB'!F31="higher",1,0)</f>
        <v>0</v>
      </c>
      <c r="F31">
        <f>IF('Vert DB'!G31="higher",1,0)</f>
        <v>0</v>
      </c>
      <c r="G31" t="e">
        <f>'Vert DB'!#REF!</f>
        <v>#REF!</v>
      </c>
      <c r="H31">
        <f>'Vert DB'!H31</f>
        <v>1</v>
      </c>
      <c r="I31">
        <f>'Vert DB'!I31</f>
        <v>2143</v>
      </c>
      <c r="J31">
        <f>IF('Vert DB'!J31="male",1,0)</f>
        <v>1</v>
      </c>
      <c r="K31">
        <f>VLOOKUP('Vert DB'!K31,'Conversion Rules'!$K$22:$L$33,2,FALSE)</f>
        <v>4</v>
      </c>
      <c r="L31">
        <f>VLOOKUP('Vert DB'!L31,'Conversion Rules'!$L$17:$M$20,2,FALSE)</f>
        <v>0</v>
      </c>
      <c r="M31">
        <f>IF('Vert DB'!M31="Yes",1,0)</f>
        <v>1</v>
      </c>
    </row>
    <row r="32" spans="1:13">
      <c r="A32">
        <f>'Vert DB'!B32</f>
        <v>50</v>
      </c>
      <c r="B32" s="5" t="str">
        <f>IF('Vert DB'!C32="None","N",IF('Vert DB'!C32&gt;0,'Vert DB'!C32,"XXXXXXXXXXXX"))</f>
        <v>N</v>
      </c>
      <c r="C32">
        <f>'Vert DB'!D32</f>
        <v>29</v>
      </c>
      <c r="D32">
        <f>IF('Vert DB'!E32="Everybody",1,0)</f>
        <v>0</v>
      </c>
      <c r="E32">
        <f>IF('Vert DB'!F32="higher",1,0)</f>
        <v>0</v>
      </c>
      <c r="F32">
        <f>IF('Vert DB'!G32="higher",1,0)</f>
        <v>0</v>
      </c>
      <c r="G32" t="e">
        <f>'Vert DB'!#REF!</f>
        <v>#REF!</v>
      </c>
      <c r="H32">
        <f>'Vert DB'!H32</f>
        <v>4</v>
      </c>
      <c r="I32">
        <f>'Vert DB'!I32</f>
        <v>2143</v>
      </c>
      <c r="J32">
        <f>IF('Vert DB'!J32="male",1,0)</f>
        <v>1</v>
      </c>
      <c r="K32">
        <f>VLOOKUP('Vert DB'!K32,'Conversion Rules'!$K$22:$L$33,2,FALSE)</f>
        <v>4</v>
      </c>
      <c r="L32">
        <f>VLOOKUP('Vert DB'!L32,'Conversion Rules'!$L$17:$M$20,2,FALSE)</f>
        <v>0</v>
      </c>
      <c r="M32">
        <f>IF('Vert DB'!M32="Yes",1,0)</f>
        <v>1</v>
      </c>
    </row>
    <row r="33" spans="1:13">
      <c r="A33">
        <f>'Vert DB'!B33</f>
        <v>40</v>
      </c>
      <c r="B33" s="5" t="str">
        <f>IF('Vert DB'!C33="None","N",IF('Vert DB'!C33&gt;0,'Vert DB'!C33,"XXXXXXXXXXXX"))</f>
        <v>N</v>
      </c>
      <c r="C33">
        <f>'Vert DB'!D33</f>
        <v>29</v>
      </c>
      <c r="D33">
        <f>IF('Vert DB'!E33="Everybody",1,0)</f>
        <v>0</v>
      </c>
      <c r="E33">
        <f>IF('Vert DB'!F33="higher",1,0)</f>
        <v>0</v>
      </c>
      <c r="F33">
        <f>IF('Vert DB'!G33="higher",1,0)</f>
        <v>0</v>
      </c>
      <c r="G33" t="e">
        <f>'Vert DB'!#REF!</f>
        <v>#REF!</v>
      </c>
      <c r="H33">
        <f>'Vert DB'!H33</f>
        <v>3</v>
      </c>
      <c r="I33">
        <f>'Vert DB'!I33</f>
        <v>2143</v>
      </c>
      <c r="J33">
        <f>IF('Vert DB'!J33="male",1,0)</f>
        <v>1</v>
      </c>
      <c r="K33">
        <f>VLOOKUP('Vert DB'!K33,'Conversion Rules'!$K$22:$L$33,2,FALSE)</f>
        <v>4</v>
      </c>
      <c r="L33">
        <f>VLOOKUP('Vert DB'!L33,'Conversion Rules'!$L$17:$M$20,2,FALSE)</f>
        <v>0</v>
      </c>
      <c r="M33">
        <f>IF('Vert DB'!M33="Yes",1,0)</f>
        <v>1</v>
      </c>
    </row>
    <row r="34" spans="1:13">
      <c r="A34">
        <f>'Vert DB'!B34</f>
        <v>29.99</v>
      </c>
      <c r="B34" s="5">
        <f>IF('Vert DB'!C34="None","N",IF('Vert DB'!C34&gt;0,'Vert DB'!C34,"XXXXXXXXXXXX"))</f>
        <v>60</v>
      </c>
      <c r="C34">
        <f>'Vert DB'!D34</f>
        <v>29</v>
      </c>
      <c r="D34">
        <f>IF('Vert DB'!E34="Everybody",1,0)</f>
        <v>0</v>
      </c>
      <c r="E34">
        <f>IF('Vert DB'!F34="higher",1,0)</f>
        <v>1</v>
      </c>
      <c r="F34">
        <f>IF('Vert DB'!G34="higher",1,0)</f>
        <v>0</v>
      </c>
      <c r="G34" t="e">
        <f>'Vert DB'!#REF!</f>
        <v>#REF!</v>
      </c>
      <c r="H34">
        <f>'Vert DB'!H34</f>
        <v>2</v>
      </c>
      <c r="I34">
        <f>'Vert DB'!I34</f>
        <v>2143</v>
      </c>
      <c r="J34">
        <f>IF('Vert DB'!J34="male",1,0)</f>
        <v>0</v>
      </c>
      <c r="K34">
        <f>VLOOKUP('Vert DB'!K34,'Conversion Rules'!$K$22:$L$33,2,FALSE)</f>
        <v>5</v>
      </c>
      <c r="L34">
        <f>VLOOKUP('Vert DB'!L34,'Conversion Rules'!$L$17:$M$20,2,FALSE)</f>
        <v>0</v>
      </c>
      <c r="M34">
        <f>IF('Vert DB'!M34="Yes",1,0)</f>
        <v>0</v>
      </c>
    </row>
    <row r="35" spans="1:13">
      <c r="A35">
        <f>'Vert DB'!B35</f>
        <v>24.99</v>
      </c>
      <c r="B35" s="5">
        <f>IF('Vert DB'!C35="None","N",IF('Vert DB'!C35&gt;0,'Vert DB'!C35,"XXXXXXXXXXXX"))</f>
        <v>50</v>
      </c>
      <c r="C35">
        <f>'Vert DB'!D35</f>
        <v>29</v>
      </c>
      <c r="D35">
        <f>IF('Vert DB'!E35="Everybody",1,0)</f>
        <v>0</v>
      </c>
      <c r="E35">
        <f>IF('Vert DB'!F35="higher",1,0)</f>
        <v>1</v>
      </c>
      <c r="F35">
        <f>IF('Vert DB'!G35="higher",1,0)</f>
        <v>0</v>
      </c>
      <c r="G35" t="e">
        <f>'Vert DB'!#REF!</f>
        <v>#REF!</v>
      </c>
      <c r="H35">
        <f>'Vert DB'!H35</f>
        <v>1</v>
      </c>
      <c r="I35">
        <f>'Vert DB'!I35</f>
        <v>2143</v>
      </c>
      <c r="J35">
        <f>IF('Vert DB'!J35="male",1,0)</f>
        <v>0</v>
      </c>
      <c r="K35">
        <f>VLOOKUP('Vert DB'!K35,'Conversion Rules'!$K$22:$L$33,2,FALSE)</f>
        <v>5</v>
      </c>
      <c r="L35">
        <f>VLOOKUP('Vert DB'!L35,'Conversion Rules'!$L$17:$M$20,2,FALSE)</f>
        <v>0</v>
      </c>
      <c r="M35">
        <f>IF('Vert DB'!M35="Yes",1,0)</f>
        <v>0</v>
      </c>
    </row>
    <row r="36" spans="1:13">
      <c r="A36">
        <f>'Vert DB'!B36</f>
        <v>35.99</v>
      </c>
      <c r="B36" s="5" t="str">
        <f>IF('Vert DB'!C36="None","N",IF('Vert DB'!C36&gt;0,'Vert DB'!C36,"XXXXXXXXXXXX"))</f>
        <v>N</v>
      </c>
      <c r="C36">
        <f>'Vert DB'!D36</f>
        <v>29</v>
      </c>
      <c r="D36">
        <f>IF('Vert DB'!E36="Everybody",1,0)</f>
        <v>0</v>
      </c>
      <c r="E36">
        <f>IF('Vert DB'!F36="higher",1,0)</f>
        <v>1</v>
      </c>
      <c r="F36">
        <f>IF('Vert DB'!G36="higher",1,0)</f>
        <v>0</v>
      </c>
      <c r="G36" t="e">
        <f>'Vert DB'!#REF!</f>
        <v>#REF!</v>
      </c>
      <c r="H36">
        <f>'Vert DB'!H36</f>
        <v>4</v>
      </c>
      <c r="I36">
        <f>'Vert DB'!I36</f>
        <v>2143</v>
      </c>
      <c r="J36">
        <f>IF('Vert DB'!J36="male",1,0)</f>
        <v>0</v>
      </c>
      <c r="K36">
        <f>VLOOKUP('Vert DB'!K36,'Conversion Rules'!$K$22:$L$33,2,FALSE)</f>
        <v>5</v>
      </c>
      <c r="L36">
        <f>VLOOKUP('Vert DB'!L36,'Conversion Rules'!$L$17:$M$20,2,FALSE)</f>
        <v>0</v>
      </c>
      <c r="M36">
        <f>IF('Vert DB'!M36="Yes",1,0)</f>
        <v>0</v>
      </c>
    </row>
    <row r="37" spans="1:13">
      <c r="A37">
        <f>'Vert DB'!B37</f>
        <v>35.99</v>
      </c>
      <c r="B37" s="5" t="str">
        <f>IF('Vert DB'!C37="None","N",IF('Vert DB'!C37&gt;0,'Vert DB'!C37,"XXXXXXXXXXXX"))</f>
        <v>N</v>
      </c>
      <c r="C37">
        <f>'Vert DB'!D37</f>
        <v>29</v>
      </c>
      <c r="D37">
        <f>IF('Vert DB'!E37="Everybody",1,0)</f>
        <v>0</v>
      </c>
      <c r="E37">
        <f>IF('Vert DB'!F37="higher",1,0)</f>
        <v>1</v>
      </c>
      <c r="F37">
        <f>IF('Vert DB'!G37="higher",1,0)</f>
        <v>0</v>
      </c>
      <c r="G37" t="e">
        <f>'Vert DB'!#REF!</f>
        <v>#REF!</v>
      </c>
      <c r="H37">
        <f>'Vert DB'!H37</f>
        <v>3</v>
      </c>
      <c r="I37">
        <f>'Vert DB'!I37</f>
        <v>2143</v>
      </c>
      <c r="J37">
        <f>IF('Vert DB'!J37="male",1,0)</f>
        <v>0</v>
      </c>
      <c r="K37">
        <f>VLOOKUP('Vert DB'!K37,'Conversion Rules'!$K$22:$L$33,2,FALSE)</f>
        <v>5</v>
      </c>
      <c r="L37">
        <f>VLOOKUP('Vert DB'!L37,'Conversion Rules'!$L$17:$M$20,2,FALSE)</f>
        <v>0</v>
      </c>
      <c r="M37">
        <f>IF('Vert DB'!M37="Yes",1,0)</f>
        <v>0</v>
      </c>
    </row>
    <row r="38" spans="1:13">
      <c r="A38">
        <f>'Vert DB'!B38</f>
        <v>50</v>
      </c>
      <c r="B38" s="5">
        <f>IF('Vert DB'!C38="None","N",IF('Vert DB'!C38&gt;0,'Vert DB'!C38,"XXXXXXXXXXXX"))</f>
        <v>50</v>
      </c>
      <c r="C38">
        <f>'Vert DB'!D38</f>
        <v>29</v>
      </c>
      <c r="D38">
        <f>IF('Vert DB'!E38="Everybody",1,0)</f>
        <v>0</v>
      </c>
      <c r="E38">
        <f>IF('Vert DB'!F38="higher",1,0)</f>
        <v>0</v>
      </c>
      <c r="F38">
        <f>IF('Vert DB'!G38="higher",1,0)</f>
        <v>0</v>
      </c>
      <c r="G38" t="e">
        <f>'Vert DB'!#REF!</f>
        <v>#REF!</v>
      </c>
      <c r="H38">
        <f>'Vert DB'!H38</f>
        <v>1</v>
      </c>
      <c r="I38">
        <f>'Vert DB'!I38</f>
        <v>1243</v>
      </c>
      <c r="J38">
        <f>IF('Vert DB'!J38="male",1,0)</f>
        <v>1</v>
      </c>
      <c r="K38">
        <f>VLOOKUP('Vert DB'!K38,'Conversion Rules'!$K$22:$L$33,2,FALSE)</f>
        <v>6</v>
      </c>
      <c r="L38">
        <f>VLOOKUP('Vert DB'!L38,'Conversion Rules'!$L$17:$M$20,2,FALSE)</f>
        <v>0</v>
      </c>
      <c r="M38">
        <f>IF('Vert DB'!M38="Yes",1,0)</f>
        <v>1</v>
      </c>
    </row>
    <row r="39" spans="1:13">
      <c r="A39">
        <f>'Vert DB'!B39</f>
        <v>60</v>
      </c>
      <c r="B39" s="5">
        <f>IF('Vert DB'!C39="None","N",IF('Vert DB'!C39&gt;0,'Vert DB'!C39,"XXXXXXXXXXXX"))</f>
        <v>60</v>
      </c>
      <c r="C39">
        <f>'Vert DB'!D39</f>
        <v>29</v>
      </c>
      <c r="D39">
        <f>IF('Vert DB'!E39="Everybody",1,0)</f>
        <v>0</v>
      </c>
      <c r="E39">
        <f>IF('Vert DB'!F39="higher",1,0)</f>
        <v>0</v>
      </c>
      <c r="F39">
        <f>IF('Vert DB'!G39="higher",1,0)</f>
        <v>0</v>
      </c>
      <c r="G39" t="e">
        <f>'Vert DB'!#REF!</f>
        <v>#REF!</v>
      </c>
      <c r="H39">
        <f>'Vert DB'!H39</f>
        <v>2</v>
      </c>
      <c r="I39">
        <f>'Vert DB'!I39</f>
        <v>1243</v>
      </c>
      <c r="J39">
        <f>IF('Vert DB'!J39="male",1,0)</f>
        <v>1</v>
      </c>
      <c r="K39">
        <f>VLOOKUP('Vert DB'!K39,'Conversion Rules'!$K$22:$L$33,2,FALSE)</f>
        <v>6</v>
      </c>
      <c r="L39">
        <f>VLOOKUP('Vert DB'!L39,'Conversion Rules'!$L$17:$M$20,2,FALSE)</f>
        <v>0</v>
      </c>
      <c r="M39">
        <f>IF('Vert DB'!M39="Yes",1,0)</f>
        <v>1</v>
      </c>
    </row>
    <row r="40" spans="1:13">
      <c r="A40">
        <f>'Vert DB'!B40</f>
        <v>20</v>
      </c>
      <c r="B40" s="5" t="str">
        <f>IF('Vert DB'!C40="None","N",IF('Vert DB'!C40&gt;0,'Vert DB'!C40,"XXXXXXXXXXXX"))</f>
        <v>N</v>
      </c>
      <c r="C40">
        <f>'Vert DB'!D40</f>
        <v>29</v>
      </c>
      <c r="D40">
        <f>IF('Vert DB'!E40="Everybody",1,0)</f>
        <v>0</v>
      </c>
      <c r="E40">
        <f>IF('Vert DB'!F40="higher",1,0)</f>
        <v>0</v>
      </c>
      <c r="F40">
        <f>IF('Vert DB'!G40="higher",1,0)</f>
        <v>0</v>
      </c>
      <c r="G40" t="e">
        <f>'Vert DB'!#REF!</f>
        <v>#REF!</v>
      </c>
      <c r="H40">
        <f>'Vert DB'!H40</f>
        <v>4</v>
      </c>
      <c r="I40">
        <f>'Vert DB'!I40</f>
        <v>1243</v>
      </c>
      <c r="J40">
        <f>IF('Vert DB'!J40="male",1,0)</f>
        <v>1</v>
      </c>
      <c r="K40">
        <f>VLOOKUP('Vert DB'!K40,'Conversion Rules'!$K$22:$L$33,2,FALSE)</f>
        <v>6</v>
      </c>
      <c r="L40">
        <f>VLOOKUP('Vert DB'!L40,'Conversion Rules'!$L$17:$M$20,2,FALSE)</f>
        <v>0</v>
      </c>
      <c r="M40">
        <f>IF('Vert DB'!M40="Yes",1,0)</f>
        <v>1</v>
      </c>
    </row>
    <row r="41" spans="1:13">
      <c r="A41">
        <f>'Vert DB'!B41</f>
        <v>45</v>
      </c>
      <c r="B41" s="5" t="str">
        <f>IF('Vert DB'!C41="None","N",IF('Vert DB'!C41&gt;0,'Vert DB'!C41,"XXXXXXXXXXXX"))</f>
        <v>N</v>
      </c>
      <c r="C41">
        <f>'Vert DB'!D41</f>
        <v>29</v>
      </c>
      <c r="D41">
        <f>IF('Vert DB'!E41="Everybody",1,0)</f>
        <v>0</v>
      </c>
      <c r="E41">
        <f>IF('Vert DB'!F41="higher",1,0)</f>
        <v>0</v>
      </c>
      <c r="F41">
        <f>IF('Vert DB'!G41="higher",1,0)</f>
        <v>0</v>
      </c>
      <c r="G41" t="e">
        <f>'Vert DB'!#REF!</f>
        <v>#REF!</v>
      </c>
      <c r="H41">
        <f>'Vert DB'!H41</f>
        <v>3</v>
      </c>
      <c r="I41">
        <f>'Vert DB'!I41</f>
        <v>1243</v>
      </c>
      <c r="J41">
        <f>IF('Vert DB'!J41="male",1,0)</f>
        <v>1</v>
      </c>
      <c r="K41">
        <f>VLOOKUP('Vert DB'!K41,'Conversion Rules'!$K$22:$L$33,2,FALSE)</f>
        <v>6</v>
      </c>
      <c r="L41">
        <f>VLOOKUP('Vert DB'!L41,'Conversion Rules'!$L$17:$M$20,2,FALSE)</f>
        <v>0</v>
      </c>
      <c r="M41">
        <f>IF('Vert DB'!M41="Yes",1,0)</f>
        <v>1</v>
      </c>
    </row>
    <row r="42" spans="1:13">
      <c r="A42">
        <f>'Vert DB'!B42</f>
        <v>60</v>
      </c>
      <c r="B42" s="5">
        <f>IF('Vert DB'!C42="None","N",IF('Vert DB'!C42&gt;0,'Vert DB'!C42,"XXXXXXXXXXXX"))</f>
        <v>60</v>
      </c>
      <c r="C42">
        <f>'Vert DB'!D42</f>
        <v>29</v>
      </c>
      <c r="D42">
        <f>IF('Vert DB'!E42="Everybody",1,0)</f>
        <v>0</v>
      </c>
      <c r="E42">
        <f>IF('Vert DB'!F42="higher",1,0)</f>
        <v>0</v>
      </c>
      <c r="F42">
        <f>IF('Vert DB'!G42="higher",1,0)</f>
        <v>0</v>
      </c>
      <c r="G42" t="e">
        <f>'Vert DB'!#REF!</f>
        <v>#REF!</v>
      </c>
      <c r="H42">
        <f>'Vert DB'!H42</f>
        <v>2</v>
      </c>
      <c r="I42">
        <f>'Vert DB'!I42</f>
        <v>2143</v>
      </c>
      <c r="J42">
        <f>IF('Vert DB'!J42="male",1,0)</f>
        <v>1</v>
      </c>
      <c r="K42">
        <f>VLOOKUP('Vert DB'!K42,'Conversion Rules'!$K$22:$L$33,2,FALSE)</f>
        <v>3</v>
      </c>
      <c r="L42">
        <f>VLOOKUP('Vert DB'!L42,'Conversion Rules'!$L$17:$M$20,2,FALSE)</f>
        <v>2</v>
      </c>
      <c r="M42">
        <f>IF('Vert DB'!M42="Yes",1,0)</f>
        <v>0</v>
      </c>
    </row>
    <row r="43" spans="1:13">
      <c r="A43">
        <f>'Vert DB'!B43</f>
        <v>60</v>
      </c>
      <c r="B43" s="5">
        <f>IF('Vert DB'!C43="None","N",IF('Vert DB'!C43&gt;0,'Vert DB'!C43,"XXXXXXXXXXXX"))</f>
        <v>60</v>
      </c>
      <c r="C43">
        <f>'Vert DB'!D43</f>
        <v>29</v>
      </c>
      <c r="D43">
        <f>IF('Vert DB'!E43="Everybody",1,0)</f>
        <v>0</v>
      </c>
      <c r="E43">
        <f>IF('Vert DB'!F43="higher",1,0)</f>
        <v>0</v>
      </c>
      <c r="F43">
        <f>IF('Vert DB'!G43="higher",1,0)</f>
        <v>0</v>
      </c>
      <c r="G43" t="e">
        <f>'Vert DB'!#REF!</f>
        <v>#REF!</v>
      </c>
      <c r="H43">
        <f>'Vert DB'!H43</f>
        <v>1</v>
      </c>
      <c r="I43">
        <f>'Vert DB'!I43</f>
        <v>2143</v>
      </c>
      <c r="J43">
        <f>IF('Vert DB'!J43="male",1,0)</f>
        <v>1</v>
      </c>
      <c r="K43">
        <f>VLOOKUP('Vert DB'!K43,'Conversion Rules'!$K$22:$L$33,2,FALSE)</f>
        <v>3</v>
      </c>
      <c r="L43">
        <f>VLOOKUP('Vert DB'!L43,'Conversion Rules'!$L$17:$M$20,2,FALSE)</f>
        <v>2</v>
      </c>
      <c r="M43">
        <f>IF('Vert DB'!M43="Yes",1,0)</f>
        <v>0</v>
      </c>
    </row>
    <row r="44" spans="1:13">
      <c r="A44">
        <f>'Vert DB'!B44</f>
        <v>65</v>
      </c>
      <c r="B44" s="5" t="str">
        <f>IF('Vert DB'!C44="None","N",IF('Vert DB'!C44&gt;0,'Vert DB'!C44,"XXXXXXXXXXXX"))</f>
        <v>N</v>
      </c>
      <c r="C44">
        <f>'Vert DB'!D44</f>
        <v>29</v>
      </c>
      <c r="D44">
        <f>IF('Vert DB'!E44="Everybody",1,0)</f>
        <v>0</v>
      </c>
      <c r="E44">
        <f>IF('Vert DB'!F44="higher",1,0)</f>
        <v>0</v>
      </c>
      <c r="F44">
        <f>IF('Vert DB'!G44="higher",1,0)</f>
        <v>0</v>
      </c>
      <c r="G44" t="e">
        <f>'Vert DB'!#REF!</f>
        <v>#REF!</v>
      </c>
      <c r="H44">
        <f>'Vert DB'!H44</f>
        <v>4</v>
      </c>
      <c r="I44">
        <f>'Vert DB'!I44</f>
        <v>2143</v>
      </c>
      <c r="J44">
        <f>IF('Vert DB'!J44="male",1,0)</f>
        <v>1</v>
      </c>
      <c r="K44">
        <f>VLOOKUP('Vert DB'!K44,'Conversion Rules'!$K$22:$L$33,2,FALSE)</f>
        <v>3</v>
      </c>
      <c r="L44">
        <f>VLOOKUP('Vert DB'!L44,'Conversion Rules'!$L$17:$M$20,2,FALSE)</f>
        <v>2</v>
      </c>
      <c r="M44">
        <f>IF('Vert DB'!M44="Yes",1,0)</f>
        <v>0</v>
      </c>
    </row>
    <row r="45" spans="1:13">
      <c r="A45">
        <f>'Vert DB'!B45</f>
        <v>55</v>
      </c>
      <c r="B45" s="5" t="str">
        <f>IF('Vert DB'!C45="None","N",IF('Vert DB'!C45&gt;0,'Vert DB'!C45,"XXXXXXXXXXXX"))</f>
        <v>N</v>
      </c>
      <c r="C45">
        <f>'Vert DB'!D45</f>
        <v>29</v>
      </c>
      <c r="D45">
        <f>IF('Vert DB'!E45="Everybody",1,0)</f>
        <v>0</v>
      </c>
      <c r="E45">
        <f>IF('Vert DB'!F45="higher",1,0)</f>
        <v>0</v>
      </c>
      <c r="F45">
        <f>IF('Vert DB'!G45="higher",1,0)</f>
        <v>0</v>
      </c>
      <c r="G45" t="e">
        <f>'Vert DB'!#REF!</f>
        <v>#REF!</v>
      </c>
      <c r="H45">
        <f>'Vert DB'!H45</f>
        <v>3</v>
      </c>
      <c r="I45">
        <f>'Vert DB'!I45</f>
        <v>2143</v>
      </c>
      <c r="J45">
        <f>IF('Vert DB'!J45="male",1,0)</f>
        <v>1</v>
      </c>
      <c r="K45">
        <f>VLOOKUP('Vert DB'!K45,'Conversion Rules'!$K$22:$L$33,2,FALSE)</f>
        <v>3</v>
      </c>
      <c r="L45">
        <f>VLOOKUP('Vert DB'!L45,'Conversion Rules'!$L$17:$M$20,2,FALSE)</f>
        <v>2</v>
      </c>
      <c r="M45">
        <f>IF('Vert DB'!M45="Yes",1,0)</f>
        <v>0</v>
      </c>
    </row>
    <row r="46" spans="1:13">
      <c r="A46">
        <f>'Vert DB'!B46</f>
        <v>20</v>
      </c>
      <c r="B46" s="5">
        <f>IF('Vert DB'!C46="None","N",IF('Vert DB'!C46&gt;0,'Vert DB'!C46,"XXXXXXXXXXXX"))</f>
        <v>60</v>
      </c>
      <c r="C46">
        <f>'Vert DB'!D46</f>
        <v>29</v>
      </c>
      <c r="D46">
        <f>IF('Vert DB'!E46="Everybody",1,0)</f>
        <v>0</v>
      </c>
      <c r="E46">
        <f>IF('Vert DB'!F46="higher",1,0)</f>
        <v>0</v>
      </c>
      <c r="F46">
        <f>IF('Vert DB'!G46="higher",1,0)</f>
        <v>0</v>
      </c>
      <c r="G46" t="e">
        <f>'Vert DB'!#REF!</f>
        <v>#REF!</v>
      </c>
      <c r="H46">
        <f>'Vert DB'!H46</f>
        <v>2</v>
      </c>
      <c r="I46">
        <f>'Vert DB'!I46</f>
        <v>2143</v>
      </c>
      <c r="J46">
        <f>IF('Vert DB'!J46="male",1,0)</f>
        <v>1</v>
      </c>
      <c r="K46">
        <f>VLOOKUP('Vert DB'!K46,'Conversion Rules'!$K$22:$L$33,2,FALSE)</f>
        <v>1</v>
      </c>
      <c r="L46">
        <f>VLOOKUP('Vert DB'!L46,'Conversion Rules'!$L$17:$M$20,2,FALSE)</f>
        <v>2</v>
      </c>
      <c r="M46">
        <f>IF('Vert DB'!M46="Yes",1,0)</f>
        <v>0</v>
      </c>
    </row>
    <row r="47" spans="1:13">
      <c r="A47">
        <f>'Vert DB'!B47</f>
        <v>18</v>
      </c>
      <c r="B47" s="5">
        <f>IF('Vert DB'!C47="None","N",IF('Vert DB'!C47&gt;0,'Vert DB'!C47,"XXXXXXXXXXXX"))</f>
        <v>50</v>
      </c>
      <c r="C47">
        <f>'Vert DB'!D47</f>
        <v>29</v>
      </c>
      <c r="D47">
        <f>IF('Vert DB'!E47="Everybody",1,0)</f>
        <v>0</v>
      </c>
      <c r="E47">
        <f>IF('Vert DB'!F47="higher",1,0)</f>
        <v>0</v>
      </c>
      <c r="F47">
        <f>IF('Vert DB'!G47="higher",1,0)</f>
        <v>0</v>
      </c>
      <c r="G47" t="e">
        <f>'Vert DB'!#REF!</f>
        <v>#REF!</v>
      </c>
      <c r="H47">
        <f>'Vert DB'!H47</f>
        <v>1</v>
      </c>
      <c r="I47">
        <f>'Vert DB'!I47</f>
        <v>2143</v>
      </c>
      <c r="J47">
        <f>IF('Vert DB'!J47="male",1,0)</f>
        <v>1</v>
      </c>
      <c r="K47">
        <f>VLOOKUP('Vert DB'!K47,'Conversion Rules'!$K$22:$L$33,2,FALSE)</f>
        <v>1</v>
      </c>
      <c r="L47">
        <f>VLOOKUP('Vert DB'!L47,'Conversion Rules'!$L$17:$M$20,2,FALSE)</f>
        <v>2</v>
      </c>
      <c r="M47">
        <f>IF('Vert DB'!M47="Yes",1,0)</f>
        <v>0</v>
      </c>
    </row>
    <row r="48" spans="1:13">
      <c r="A48">
        <f>'Vert DB'!B48</f>
        <v>20</v>
      </c>
      <c r="B48" s="5" t="str">
        <f>IF('Vert DB'!C48="None","N",IF('Vert DB'!C48&gt;0,'Vert DB'!C48,"XXXXXXXXXXXX"))</f>
        <v>N</v>
      </c>
      <c r="C48">
        <f>'Vert DB'!D48</f>
        <v>29</v>
      </c>
      <c r="D48">
        <f>IF('Vert DB'!E48="Everybody",1,0)</f>
        <v>0</v>
      </c>
      <c r="E48">
        <f>IF('Vert DB'!F48="higher",1,0)</f>
        <v>0</v>
      </c>
      <c r="F48">
        <f>IF('Vert DB'!G48="higher",1,0)</f>
        <v>0</v>
      </c>
      <c r="G48" t="e">
        <f>'Vert DB'!#REF!</f>
        <v>#REF!</v>
      </c>
      <c r="H48">
        <f>'Vert DB'!H48</f>
        <v>4</v>
      </c>
      <c r="I48">
        <f>'Vert DB'!I48</f>
        <v>2143</v>
      </c>
      <c r="J48">
        <f>IF('Vert DB'!J48="male",1,0)</f>
        <v>1</v>
      </c>
      <c r="K48">
        <f>VLOOKUP('Vert DB'!K48,'Conversion Rules'!$K$22:$L$33,2,FALSE)</f>
        <v>1</v>
      </c>
      <c r="L48">
        <f>VLOOKUP('Vert DB'!L48,'Conversion Rules'!$L$17:$M$20,2,FALSE)</f>
        <v>2</v>
      </c>
      <c r="M48">
        <f>IF('Vert DB'!M48="Yes",1,0)</f>
        <v>0</v>
      </c>
    </row>
    <row r="49" spans="1:13">
      <c r="A49">
        <f>'Vert DB'!B49</f>
        <v>17</v>
      </c>
      <c r="B49" s="5" t="str">
        <f>IF('Vert DB'!C49="None","N",IF('Vert DB'!C49&gt;0,'Vert DB'!C49,"XXXXXXXXXXXX"))</f>
        <v>N</v>
      </c>
      <c r="C49">
        <f>'Vert DB'!D49</f>
        <v>29</v>
      </c>
      <c r="D49">
        <f>IF('Vert DB'!E49="Everybody",1,0)</f>
        <v>0</v>
      </c>
      <c r="E49">
        <f>IF('Vert DB'!F49="higher",1,0)</f>
        <v>0</v>
      </c>
      <c r="F49">
        <f>IF('Vert DB'!G49="higher",1,0)</f>
        <v>0</v>
      </c>
      <c r="G49" t="e">
        <f>'Vert DB'!#REF!</f>
        <v>#REF!</v>
      </c>
      <c r="H49">
        <f>'Vert DB'!H49</f>
        <v>3</v>
      </c>
      <c r="I49">
        <f>'Vert DB'!I49</f>
        <v>2143</v>
      </c>
      <c r="J49">
        <f>IF('Vert DB'!J49="male",1,0)</f>
        <v>1</v>
      </c>
      <c r="K49">
        <f>VLOOKUP('Vert DB'!K49,'Conversion Rules'!$K$22:$L$33,2,FALSE)</f>
        <v>1</v>
      </c>
      <c r="L49">
        <f>VLOOKUP('Vert DB'!L49,'Conversion Rules'!$L$17:$M$20,2,FALSE)</f>
        <v>2</v>
      </c>
      <c r="M49">
        <f>IF('Vert DB'!M49="Yes",1,0)</f>
        <v>0</v>
      </c>
    </row>
    <row r="50" spans="1:13">
      <c r="A50">
        <f>'Vert DB'!B50</f>
        <v>29</v>
      </c>
      <c r="B50" s="5">
        <f>IF('Vert DB'!C50="None","N",IF('Vert DB'!C50&gt;0,'Vert DB'!C50,"XXXXXXXXXXXX"))</f>
        <v>50</v>
      </c>
      <c r="C50">
        <f>'Vert DB'!D50</f>
        <v>29</v>
      </c>
      <c r="D50">
        <f>IF('Vert DB'!E50="Everybody",1,0)</f>
        <v>0</v>
      </c>
      <c r="E50">
        <f>IF('Vert DB'!F50="higher",1,0)</f>
        <v>0</v>
      </c>
      <c r="F50">
        <f>IF('Vert DB'!G50="higher",1,0)</f>
        <v>0</v>
      </c>
      <c r="G50" t="e">
        <f>'Vert DB'!#REF!</f>
        <v>#REF!</v>
      </c>
      <c r="H50">
        <f>'Vert DB'!H50</f>
        <v>1</v>
      </c>
      <c r="I50">
        <f>'Vert DB'!I50</f>
        <v>1243</v>
      </c>
      <c r="J50">
        <f>IF('Vert DB'!J50="male",1,0)</f>
        <v>1</v>
      </c>
      <c r="K50">
        <f>VLOOKUP('Vert DB'!K50,'Conversion Rules'!$K$22:$L$33,2,FALSE)</f>
        <v>1</v>
      </c>
      <c r="L50">
        <f>VLOOKUP('Vert DB'!L50,'Conversion Rules'!$L$17:$M$20,2,FALSE)</f>
        <v>0</v>
      </c>
      <c r="M50">
        <f>IF('Vert DB'!M50="Yes",1,0)</f>
        <v>1</v>
      </c>
    </row>
    <row r="51" spans="1:13">
      <c r="A51">
        <f>'Vert DB'!B51</f>
        <v>29</v>
      </c>
      <c r="B51" s="5">
        <f>IF('Vert DB'!C51="None","N",IF('Vert DB'!C51&gt;0,'Vert DB'!C51,"XXXXXXXXXXXX"))</f>
        <v>60</v>
      </c>
      <c r="C51">
        <f>'Vert DB'!D51</f>
        <v>29</v>
      </c>
      <c r="D51">
        <f>IF('Vert DB'!E51="Everybody",1,0)</f>
        <v>0</v>
      </c>
      <c r="E51">
        <f>IF('Vert DB'!F51="higher",1,0)</f>
        <v>0</v>
      </c>
      <c r="F51">
        <f>IF('Vert DB'!G51="higher",1,0)</f>
        <v>0</v>
      </c>
      <c r="G51" t="e">
        <f>'Vert DB'!#REF!</f>
        <v>#REF!</v>
      </c>
      <c r="H51">
        <f>'Vert DB'!H51</f>
        <v>2</v>
      </c>
      <c r="I51">
        <f>'Vert DB'!I51</f>
        <v>1243</v>
      </c>
      <c r="J51">
        <f>IF('Vert DB'!J51="male",1,0)</f>
        <v>1</v>
      </c>
      <c r="K51">
        <f>VLOOKUP('Vert DB'!K51,'Conversion Rules'!$K$22:$L$33,2,FALSE)</f>
        <v>1</v>
      </c>
      <c r="L51">
        <f>VLOOKUP('Vert DB'!L51,'Conversion Rules'!$L$17:$M$20,2,FALSE)</f>
        <v>0</v>
      </c>
      <c r="M51">
        <f>IF('Vert DB'!M51="Yes",1,0)</f>
        <v>1</v>
      </c>
    </row>
    <row r="52" spans="1:13">
      <c r="A52">
        <f>'Vert DB'!B52</f>
        <v>29</v>
      </c>
      <c r="B52" s="5" t="str">
        <f>IF('Vert DB'!C52="None","N",IF('Vert DB'!C52&gt;0,'Vert DB'!C52,"XXXXXXXXXXXX"))</f>
        <v>N</v>
      </c>
      <c r="C52">
        <f>'Vert DB'!D52</f>
        <v>29</v>
      </c>
      <c r="D52">
        <f>IF('Vert DB'!E52="Everybody",1,0)</f>
        <v>0</v>
      </c>
      <c r="E52">
        <f>IF('Vert DB'!F52="higher",1,0)</f>
        <v>0</v>
      </c>
      <c r="F52">
        <f>IF('Vert DB'!G52="higher",1,0)</f>
        <v>0</v>
      </c>
      <c r="G52" t="e">
        <f>'Vert DB'!#REF!</f>
        <v>#REF!</v>
      </c>
      <c r="H52">
        <f>'Vert DB'!H52</f>
        <v>4</v>
      </c>
      <c r="I52">
        <f>'Vert DB'!I52</f>
        <v>1243</v>
      </c>
      <c r="J52">
        <f>IF('Vert DB'!J52="male",1,0)</f>
        <v>1</v>
      </c>
      <c r="K52">
        <f>VLOOKUP('Vert DB'!K52,'Conversion Rules'!$K$22:$L$33,2,FALSE)</f>
        <v>1</v>
      </c>
      <c r="L52">
        <f>VLOOKUP('Vert DB'!L52,'Conversion Rules'!$L$17:$M$20,2,FALSE)</f>
        <v>0</v>
      </c>
      <c r="M52">
        <f>IF('Vert DB'!M52="Yes",1,0)</f>
        <v>1</v>
      </c>
    </row>
    <row r="53" spans="1:13">
      <c r="A53">
        <f>'Vert DB'!B53</f>
        <v>29</v>
      </c>
      <c r="B53" s="5" t="str">
        <f>IF('Vert DB'!C53="None","N",IF('Vert DB'!C53&gt;0,'Vert DB'!C53,"XXXXXXXXXXXX"))</f>
        <v>N</v>
      </c>
      <c r="C53">
        <f>'Vert DB'!D53</f>
        <v>29</v>
      </c>
      <c r="D53">
        <f>IF('Vert DB'!E53="Everybody",1,0)</f>
        <v>0</v>
      </c>
      <c r="E53">
        <f>IF('Vert DB'!F53="higher",1,0)</f>
        <v>0</v>
      </c>
      <c r="F53">
        <f>IF('Vert DB'!G53="higher",1,0)</f>
        <v>0</v>
      </c>
      <c r="G53" t="e">
        <f>'Vert DB'!#REF!</f>
        <v>#REF!</v>
      </c>
      <c r="H53">
        <f>'Vert DB'!H53</f>
        <v>3</v>
      </c>
      <c r="I53">
        <f>'Vert DB'!I53</f>
        <v>1243</v>
      </c>
      <c r="J53">
        <f>IF('Vert DB'!J53="male",1,0)</f>
        <v>1</v>
      </c>
      <c r="K53">
        <f>VLOOKUP('Vert DB'!K53,'Conversion Rules'!$K$22:$L$33,2,FALSE)</f>
        <v>1</v>
      </c>
      <c r="L53">
        <f>VLOOKUP('Vert DB'!L53,'Conversion Rules'!$L$17:$M$20,2,FALSE)</f>
        <v>0</v>
      </c>
      <c r="M53">
        <f>IF('Vert DB'!M53="Yes",1,0)</f>
        <v>1</v>
      </c>
    </row>
    <row r="54" spans="1:13">
      <c r="A54">
        <f>'Vert DB'!B54</f>
        <v>52</v>
      </c>
      <c r="B54" s="5">
        <f>IF('Vert DB'!C54="None","N",IF('Vert DB'!C54&gt;0,'Vert DB'!C54,"XXXXXXXXXXXX"))</f>
        <v>60</v>
      </c>
      <c r="C54">
        <f>'Vert DB'!D54</f>
        <v>29</v>
      </c>
      <c r="D54">
        <f>IF('Vert DB'!E54="Everybody",1,0)</f>
        <v>0</v>
      </c>
      <c r="E54">
        <f>IF('Vert DB'!F54="higher",1,0)</f>
        <v>0</v>
      </c>
      <c r="F54">
        <f>IF('Vert DB'!G54="higher",1,0)</f>
        <v>0</v>
      </c>
      <c r="G54" t="e">
        <f>'Vert DB'!#REF!</f>
        <v>#REF!</v>
      </c>
      <c r="H54">
        <f>'Vert DB'!H54</f>
        <v>2</v>
      </c>
      <c r="I54">
        <f>'Vert DB'!I54</f>
        <v>2143</v>
      </c>
      <c r="J54">
        <f>IF('Vert DB'!J54="male",1,0)</f>
        <v>0</v>
      </c>
      <c r="K54">
        <f>VLOOKUP('Vert DB'!K54,'Conversion Rules'!$K$22:$L$33,2,FALSE)</f>
        <v>1</v>
      </c>
      <c r="L54">
        <f>VLOOKUP('Vert DB'!L54,'Conversion Rules'!$L$17:$M$20,2,FALSE)</f>
        <v>1</v>
      </c>
      <c r="M54">
        <f>IF('Vert DB'!M54="Yes",1,0)</f>
        <v>1</v>
      </c>
    </row>
    <row r="55" spans="1:13">
      <c r="A55">
        <f>'Vert DB'!B55</f>
        <v>60</v>
      </c>
      <c r="B55" s="5">
        <f>IF('Vert DB'!C55="None","N",IF('Vert DB'!C55&gt;0,'Vert DB'!C55,"XXXXXXXXXXXX"))</f>
        <v>60</v>
      </c>
      <c r="C55">
        <f>'Vert DB'!D55</f>
        <v>29</v>
      </c>
      <c r="D55">
        <f>IF('Vert DB'!E55="Everybody",1,0)</f>
        <v>0</v>
      </c>
      <c r="E55">
        <f>IF('Vert DB'!F55="higher",1,0)</f>
        <v>0</v>
      </c>
      <c r="F55">
        <f>IF('Vert DB'!G55="higher",1,0)</f>
        <v>0</v>
      </c>
      <c r="G55" t="e">
        <f>'Vert DB'!#REF!</f>
        <v>#REF!</v>
      </c>
      <c r="H55">
        <f>'Vert DB'!H55</f>
        <v>1</v>
      </c>
      <c r="I55">
        <f>'Vert DB'!I55</f>
        <v>2143</v>
      </c>
      <c r="J55">
        <f>IF('Vert DB'!J55="male",1,0)</f>
        <v>0</v>
      </c>
      <c r="K55">
        <f>VLOOKUP('Vert DB'!K55,'Conversion Rules'!$K$22:$L$33,2,FALSE)</f>
        <v>1</v>
      </c>
      <c r="L55">
        <f>VLOOKUP('Vert DB'!L55,'Conversion Rules'!$L$17:$M$20,2,FALSE)</f>
        <v>1</v>
      </c>
      <c r="M55">
        <f>IF('Vert DB'!M55="Yes",1,0)</f>
        <v>1</v>
      </c>
    </row>
    <row r="56" spans="1:13">
      <c r="A56">
        <f>'Vert DB'!B56</f>
        <v>57</v>
      </c>
      <c r="B56" s="5" t="str">
        <f>IF('Vert DB'!C56="None","N",IF('Vert DB'!C56&gt;0,'Vert DB'!C56,"XXXXXXXXXXXX"))</f>
        <v>N</v>
      </c>
      <c r="C56">
        <f>'Vert DB'!D56</f>
        <v>29</v>
      </c>
      <c r="D56">
        <f>IF('Vert DB'!E56="Everybody",1,0)</f>
        <v>0</v>
      </c>
      <c r="E56">
        <f>IF('Vert DB'!F56="higher",1,0)</f>
        <v>0</v>
      </c>
      <c r="F56">
        <f>IF('Vert DB'!G56="higher",1,0)</f>
        <v>0</v>
      </c>
      <c r="G56" t="e">
        <f>'Vert DB'!#REF!</f>
        <v>#REF!</v>
      </c>
      <c r="H56">
        <f>'Vert DB'!H56</f>
        <v>4</v>
      </c>
      <c r="I56">
        <f>'Vert DB'!I56</f>
        <v>2143</v>
      </c>
      <c r="J56">
        <f>IF('Vert DB'!J56="male",1,0)</f>
        <v>0</v>
      </c>
      <c r="K56">
        <f>VLOOKUP('Vert DB'!K56,'Conversion Rules'!$K$22:$L$33,2,FALSE)</f>
        <v>1</v>
      </c>
      <c r="L56">
        <f>VLOOKUP('Vert DB'!L56,'Conversion Rules'!$L$17:$M$20,2,FALSE)</f>
        <v>1</v>
      </c>
      <c r="M56">
        <f>IF('Vert DB'!M56="Yes",1,0)</f>
        <v>1</v>
      </c>
    </row>
    <row r="57" spans="1:13">
      <c r="A57">
        <f>'Vert DB'!B57</f>
        <v>55</v>
      </c>
      <c r="B57" s="5" t="str">
        <f>IF('Vert DB'!C57="None","N",IF('Vert DB'!C57&gt;0,'Vert DB'!C57,"XXXXXXXXXXXX"))</f>
        <v>N</v>
      </c>
      <c r="C57">
        <f>'Vert DB'!D57</f>
        <v>29</v>
      </c>
      <c r="D57">
        <f>IF('Vert DB'!E57="Everybody",1,0)</f>
        <v>0</v>
      </c>
      <c r="E57">
        <f>IF('Vert DB'!F57="higher",1,0)</f>
        <v>0</v>
      </c>
      <c r="F57">
        <f>IF('Vert DB'!G57="higher",1,0)</f>
        <v>0</v>
      </c>
      <c r="G57" t="e">
        <f>'Vert DB'!#REF!</f>
        <v>#REF!</v>
      </c>
      <c r="H57">
        <f>'Vert DB'!H57</f>
        <v>3</v>
      </c>
      <c r="I57">
        <f>'Vert DB'!I57</f>
        <v>2143</v>
      </c>
      <c r="J57">
        <f>IF('Vert DB'!J57="male",1,0)</f>
        <v>0</v>
      </c>
      <c r="K57">
        <f>VLOOKUP('Vert DB'!K57,'Conversion Rules'!$K$22:$L$33,2,FALSE)</f>
        <v>1</v>
      </c>
      <c r="L57">
        <f>VLOOKUP('Vert DB'!L57,'Conversion Rules'!$L$17:$M$20,2,FALSE)</f>
        <v>1</v>
      </c>
      <c r="M57">
        <f>IF('Vert DB'!M57="Yes",1,0)</f>
        <v>1</v>
      </c>
    </row>
    <row r="58" spans="1:13">
      <c r="A58">
        <f>'Vert DB'!B58</f>
        <v>40.5</v>
      </c>
      <c r="B58" s="5">
        <f>IF('Vert DB'!C58="None","N",IF('Vert DB'!C58&gt;0,'Vert DB'!C58,"XXXXXXXXXXXX"))</f>
        <v>50</v>
      </c>
      <c r="C58">
        <f>'Vert DB'!D58</f>
        <v>29</v>
      </c>
      <c r="D58">
        <f>IF('Vert DB'!E58="Everybody",1,0)</f>
        <v>0</v>
      </c>
      <c r="E58">
        <f>IF('Vert DB'!F58="higher",1,0)</f>
        <v>0</v>
      </c>
      <c r="F58">
        <f>IF('Vert DB'!G58="higher",1,0)</f>
        <v>0</v>
      </c>
      <c r="G58" t="e">
        <f>'Vert DB'!#REF!</f>
        <v>#REF!</v>
      </c>
      <c r="H58">
        <f>'Vert DB'!H58</f>
        <v>1</v>
      </c>
      <c r="I58">
        <f>'Vert DB'!I58</f>
        <v>1234</v>
      </c>
      <c r="J58">
        <f>IF('Vert DB'!J58="male",1,0)</f>
        <v>1</v>
      </c>
      <c r="K58">
        <f>VLOOKUP('Vert DB'!K58,'Conversion Rules'!$K$22:$L$33,2,FALSE)</f>
        <v>1</v>
      </c>
      <c r="L58">
        <f>VLOOKUP('Vert DB'!L58,'Conversion Rules'!$L$17:$M$20,2,FALSE)</f>
        <v>2</v>
      </c>
      <c r="M58">
        <f>IF('Vert DB'!M58="Yes",1,0)</f>
        <v>1</v>
      </c>
    </row>
    <row r="59" spans="1:13">
      <c r="A59">
        <f>'Vert DB'!B59</f>
        <v>50.5</v>
      </c>
      <c r="B59" s="5">
        <f>IF('Vert DB'!C59="None","N",IF('Vert DB'!C59&gt;0,'Vert DB'!C59,"XXXXXXXXXXXX"))</f>
        <v>60</v>
      </c>
      <c r="C59">
        <f>'Vert DB'!D59</f>
        <v>29</v>
      </c>
      <c r="D59">
        <f>IF('Vert DB'!E59="Everybody",1,0)</f>
        <v>0</v>
      </c>
      <c r="E59">
        <f>IF('Vert DB'!F59="higher",1,0)</f>
        <v>0</v>
      </c>
      <c r="F59">
        <f>IF('Vert DB'!G59="higher",1,0)</f>
        <v>0</v>
      </c>
      <c r="G59" t="e">
        <f>'Vert DB'!#REF!</f>
        <v>#REF!</v>
      </c>
      <c r="H59">
        <f>'Vert DB'!H59</f>
        <v>2</v>
      </c>
      <c r="I59">
        <f>'Vert DB'!I59</f>
        <v>1234</v>
      </c>
      <c r="J59">
        <f>IF('Vert DB'!J59="male",1,0)</f>
        <v>1</v>
      </c>
      <c r="K59">
        <f>VLOOKUP('Vert DB'!K59,'Conversion Rules'!$K$22:$L$33,2,FALSE)</f>
        <v>1</v>
      </c>
      <c r="L59">
        <f>VLOOKUP('Vert DB'!L59,'Conversion Rules'!$L$17:$M$20,2,FALSE)</f>
        <v>2</v>
      </c>
      <c r="M59">
        <f>IF('Vert DB'!M59="Yes",1,0)</f>
        <v>1</v>
      </c>
    </row>
    <row r="60" spans="1:13">
      <c r="A60">
        <f>'Vert DB'!B60</f>
        <v>35</v>
      </c>
      <c r="B60" s="5" t="str">
        <f>IF('Vert DB'!C60="None","N",IF('Vert DB'!C60&gt;0,'Vert DB'!C60,"XXXXXXXXXXXX"))</f>
        <v>N</v>
      </c>
      <c r="C60">
        <f>'Vert DB'!D60</f>
        <v>29</v>
      </c>
      <c r="D60">
        <f>IF('Vert DB'!E60="Everybody",1,0)</f>
        <v>0</v>
      </c>
      <c r="E60">
        <f>IF('Vert DB'!F60="higher",1,0)</f>
        <v>1</v>
      </c>
      <c r="F60">
        <f>IF('Vert DB'!G60="higher",1,0)</f>
        <v>0</v>
      </c>
      <c r="G60" t="e">
        <f>'Vert DB'!#REF!</f>
        <v>#REF!</v>
      </c>
      <c r="H60">
        <f>'Vert DB'!H60</f>
        <v>3</v>
      </c>
      <c r="I60">
        <f>'Vert DB'!I60</f>
        <v>1234</v>
      </c>
      <c r="J60">
        <f>IF('Vert DB'!J60="male",1,0)</f>
        <v>1</v>
      </c>
      <c r="K60">
        <f>VLOOKUP('Vert DB'!K60,'Conversion Rules'!$K$22:$L$33,2,FALSE)</f>
        <v>1</v>
      </c>
      <c r="L60">
        <f>VLOOKUP('Vert DB'!L60,'Conversion Rules'!$L$17:$M$20,2,FALSE)</f>
        <v>2</v>
      </c>
      <c r="M60">
        <f>IF('Vert DB'!M60="Yes",1,0)</f>
        <v>1</v>
      </c>
    </row>
    <row r="61" spans="1:13">
      <c r="A61">
        <f>'Vert DB'!B61</f>
        <v>35.5</v>
      </c>
      <c r="B61" s="5" t="str">
        <f>IF('Vert DB'!C61="None","N",IF('Vert DB'!C61&gt;0,'Vert DB'!C61,"XXXXXXXXXXXX"))</f>
        <v>N</v>
      </c>
      <c r="C61">
        <f>'Vert DB'!D61</f>
        <v>29</v>
      </c>
      <c r="D61">
        <f>IF('Vert DB'!E61="Everybody",1,0)</f>
        <v>0</v>
      </c>
      <c r="E61">
        <f>IF('Vert DB'!F61="higher",1,0)</f>
        <v>0</v>
      </c>
      <c r="F61">
        <f>IF('Vert DB'!G61="higher",1,0)</f>
        <v>0</v>
      </c>
      <c r="G61" t="e">
        <f>'Vert DB'!#REF!</f>
        <v>#REF!</v>
      </c>
      <c r="H61">
        <f>'Vert DB'!H61</f>
        <v>4</v>
      </c>
      <c r="I61">
        <f>'Vert DB'!I61</f>
        <v>1234</v>
      </c>
      <c r="J61">
        <f>IF('Vert DB'!J61="male",1,0)</f>
        <v>1</v>
      </c>
      <c r="K61">
        <f>VLOOKUP('Vert DB'!K61,'Conversion Rules'!$K$22:$L$33,2,FALSE)</f>
        <v>1</v>
      </c>
      <c r="L61">
        <f>VLOOKUP('Vert DB'!L61,'Conversion Rules'!$L$17:$M$20,2,FALSE)</f>
        <v>2</v>
      </c>
      <c r="M61">
        <f>IF('Vert DB'!M61="Yes",1,0)</f>
        <v>1</v>
      </c>
    </row>
    <row r="62" spans="1:13">
      <c r="A62">
        <f>'Vert DB'!B62</f>
        <v>45</v>
      </c>
      <c r="B62" s="5">
        <f>IF('Vert DB'!C62="None","N",IF('Vert DB'!C62&gt;0,'Vert DB'!C62,"XXXXXXXXXXXX"))</f>
        <v>60</v>
      </c>
      <c r="C62">
        <f>'Vert DB'!D62</f>
        <v>29</v>
      </c>
      <c r="D62">
        <f>IF('Vert DB'!E62="Everybody",1,0)</f>
        <v>0</v>
      </c>
      <c r="E62">
        <f>IF('Vert DB'!F62="higher",1,0)</f>
        <v>1</v>
      </c>
      <c r="F62">
        <f>IF('Vert DB'!G62="higher",1,0)</f>
        <v>0</v>
      </c>
      <c r="G62" t="e">
        <f>'Vert DB'!#REF!</f>
        <v>#REF!</v>
      </c>
      <c r="H62">
        <f>'Vert DB'!H62</f>
        <v>1</v>
      </c>
      <c r="I62">
        <f>'Vert DB'!I62</f>
        <v>1243</v>
      </c>
      <c r="J62">
        <f>IF('Vert DB'!J62="male",1,0)</f>
        <v>1</v>
      </c>
      <c r="K62">
        <f>VLOOKUP('Vert DB'!K62,'Conversion Rules'!$K$22:$L$33,2,FALSE)</f>
        <v>3</v>
      </c>
      <c r="L62">
        <f>VLOOKUP('Vert DB'!L62,'Conversion Rules'!$L$17:$M$20,2,FALSE)</f>
        <v>3</v>
      </c>
      <c r="M62">
        <f>IF('Vert DB'!M62="Yes",1,0)</f>
        <v>0</v>
      </c>
    </row>
    <row r="63" spans="1:13">
      <c r="A63">
        <f>'Vert DB'!B63</f>
        <v>55</v>
      </c>
      <c r="B63" s="5">
        <f>IF('Vert DB'!C63="None","N",IF('Vert DB'!C63&gt;0,'Vert DB'!C63,"XXXXXXXXXXXX"))</f>
        <v>60</v>
      </c>
      <c r="C63">
        <f>'Vert DB'!D63</f>
        <v>29</v>
      </c>
      <c r="D63">
        <f>IF('Vert DB'!E63="Everybody",1,0)</f>
        <v>0</v>
      </c>
      <c r="E63">
        <f>IF('Vert DB'!F63="higher",1,0)</f>
        <v>1</v>
      </c>
      <c r="F63">
        <f>IF('Vert DB'!G63="higher",1,0)</f>
        <v>0</v>
      </c>
      <c r="G63" t="e">
        <f>'Vert DB'!#REF!</f>
        <v>#REF!</v>
      </c>
      <c r="H63">
        <f>'Vert DB'!H63</f>
        <v>2</v>
      </c>
      <c r="I63">
        <f>'Vert DB'!I63</f>
        <v>1243</v>
      </c>
      <c r="J63">
        <f>IF('Vert DB'!J63="male",1,0)</f>
        <v>1</v>
      </c>
      <c r="K63">
        <f>VLOOKUP('Vert DB'!K63,'Conversion Rules'!$K$22:$L$33,2,FALSE)</f>
        <v>3</v>
      </c>
      <c r="L63">
        <f>VLOOKUP('Vert DB'!L63,'Conversion Rules'!$L$17:$M$20,2,FALSE)</f>
        <v>3</v>
      </c>
      <c r="M63">
        <f>IF('Vert DB'!M63="Yes",1,0)</f>
        <v>0</v>
      </c>
    </row>
    <row r="64" spans="1:13">
      <c r="A64">
        <f>'Vert DB'!B64</f>
        <v>50</v>
      </c>
      <c r="B64" s="5" t="str">
        <f>IF('Vert DB'!C64="None","N",IF('Vert DB'!C64&gt;0,'Vert DB'!C64,"XXXXXXXXXXXX"))</f>
        <v>N</v>
      </c>
      <c r="C64">
        <f>'Vert DB'!D64</f>
        <v>29</v>
      </c>
      <c r="D64">
        <f>IF('Vert DB'!E64="Everybody",1,0)</f>
        <v>0</v>
      </c>
      <c r="E64">
        <f>IF('Vert DB'!F64="higher",1,0)</f>
        <v>0</v>
      </c>
      <c r="F64">
        <f>IF('Vert DB'!G64="higher",1,0)</f>
        <v>0</v>
      </c>
      <c r="G64" t="e">
        <f>'Vert DB'!#REF!</f>
        <v>#REF!</v>
      </c>
      <c r="H64">
        <f>'Vert DB'!H64</f>
        <v>4</v>
      </c>
      <c r="I64">
        <f>'Vert DB'!I64</f>
        <v>1243</v>
      </c>
      <c r="J64">
        <f>IF('Vert DB'!J64="male",1,0)</f>
        <v>1</v>
      </c>
      <c r="K64">
        <f>VLOOKUP('Vert DB'!K64,'Conversion Rules'!$K$22:$L$33,2,FALSE)</f>
        <v>3</v>
      </c>
      <c r="L64">
        <f>VLOOKUP('Vert DB'!L64,'Conversion Rules'!$L$17:$M$20,2,FALSE)</f>
        <v>3</v>
      </c>
      <c r="M64">
        <f>IF('Vert DB'!M64="Yes",1,0)</f>
        <v>0</v>
      </c>
    </row>
    <row r="65" spans="1:13">
      <c r="A65">
        <f>'Vert DB'!B65</f>
        <v>40</v>
      </c>
      <c r="B65" s="5" t="str">
        <f>IF('Vert DB'!C65="None","N",IF('Vert DB'!C65&gt;0,'Vert DB'!C65,"XXXXXXXXXXXX"))</f>
        <v>N</v>
      </c>
      <c r="C65">
        <f>'Vert DB'!D65</f>
        <v>29</v>
      </c>
      <c r="D65">
        <f>IF('Vert DB'!E65="Everybody",1,0)</f>
        <v>0</v>
      </c>
      <c r="E65">
        <f>IF('Vert DB'!F65="higher",1,0)</f>
        <v>0</v>
      </c>
      <c r="F65">
        <f>IF('Vert DB'!G65="higher",1,0)</f>
        <v>0</v>
      </c>
      <c r="G65" t="e">
        <f>'Vert DB'!#REF!</f>
        <v>#REF!</v>
      </c>
      <c r="H65">
        <f>'Vert DB'!H65</f>
        <v>3</v>
      </c>
      <c r="I65">
        <f>'Vert DB'!I65</f>
        <v>1243</v>
      </c>
      <c r="J65">
        <f>IF('Vert DB'!J65="male",1,0)</f>
        <v>1</v>
      </c>
      <c r="K65">
        <f>VLOOKUP('Vert DB'!K65,'Conversion Rules'!$K$22:$L$33,2,FALSE)</f>
        <v>3</v>
      </c>
      <c r="L65">
        <f>VLOOKUP('Vert DB'!L65,'Conversion Rules'!$L$17:$M$20,2,FALSE)</f>
        <v>3</v>
      </c>
      <c r="M65">
        <f>IF('Vert DB'!M65="Yes",1,0)</f>
        <v>0</v>
      </c>
    </row>
    <row r="66" spans="1:13">
      <c r="A66">
        <f>'Vert DB'!B66</f>
        <v>20</v>
      </c>
      <c r="B66" s="5">
        <f>IF('Vert DB'!C66="None","N",IF('Vert DB'!C66&gt;0,'Vert DB'!C66,"XXXXXXXXXXXX"))</f>
        <v>50</v>
      </c>
      <c r="C66">
        <f>'Vert DB'!D66</f>
        <v>29</v>
      </c>
      <c r="D66">
        <f>IF('Vert DB'!E66="Everybody",1,0)</f>
        <v>0</v>
      </c>
      <c r="E66">
        <f>IF('Vert DB'!F66="higher",1,0)</f>
        <v>1</v>
      </c>
      <c r="F66">
        <f>IF('Vert DB'!G66="higher",1,0)</f>
        <v>0</v>
      </c>
      <c r="G66" t="e">
        <f>'Vert DB'!#REF!</f>
        <v>#REF!</v>
      </c>
      <c r="H66">
        <f>'Vert DB'!H66</f>
        <v>1</v>
      </c>
      <c r="I66">
        <f>'Vert DB'!I66</f>
        <v>1243</v>
      </c>
      <c r="J66">
        <f>IF('Vert DB'!J66="male",1,0)</f>
        <v>1</v>
      </c>
      <c r="K66">
        <f>VLOOKUP('Vert DB'!K66,'Conversion Rules'!$K$22:$L$33,2,FALSE)</f>
        <v>1</v>
      </c>
      <c r="L66">
        <f>VLOOKUP('Vert DB'!L66,'Conversion Rules'!$L$17:$M$20,2,FALSE)</f>
        <v>0</v>
      </c>
      <c r="M66">
        <f>IF('Vert DB'!M66="Yes",1,0)</f>
        <v>0</v>
      </c>
    </row>
    <row r="67" spans="1:13">
      <c r="A67">
        <f>'Vert DB'!B67</f>
        <v>10</v>
      </c>
      <c r="B67" s="5">
        <f>IF('Vert DB'!C67="None","N",IF('Vert DB'!C67&gt;0,'Vert DB'!C67,"XXXXXXXXXXXX"))</f>
        <v>60</v>
      </c>
      <c r="C67">
        <f>'Vert DB'!D67</f>
        <v>29</v>
      </c>
      <c r="D67">
        <f>IF('Vert DB'!E67="Everybody",1,0)</f>
        <v>0</v>
      </c>
      <c r="E67">
        <f>IF('Vert DB'!F67="higher",1,0)</f>
        <v>1</v>
      </c>
      <c r="F67">
        <f>IF('Vert DB'!G67="higher",1,0)</f>
        <v>1</v>
      </c>
      <c r="G67" t="e">
        <f>'Vert DB'!#REF!</f>
        <v>#REF!</v>
      </c>
      <c r="H67">
        <f>'Vert DB'!H67</f>
        <v>2</v>
      </c>
      <c r="I67">
        <f>'Vert DB'!I67</f>
        <v>1243</v>
      </c>
      <c r="J67">
        <f>IF('Vert DB'!J67="male",1,0)</f>
        <v>1</v>
      </c>
      <c r="K67">
        <f>VLOOKUP('Vert DB'!K67,'Conversion Rules'!$K$22:$L$33,2,FALSE)</f>
        <v>1</v>
      </c>
      <c r="L67">
        <f>VLOOKUP('Vert DB'!L67,'Conversion Rules'!$L$17:$M$20,2,FALSE)</f>
        <v>0</v>
      </c>
      <c r="M67">
        <f>IF('Vert DB'!M67="Yes",1,0)</f>
        <v>0</v>
      </c>
    </row>
    <row r="68" spans="1:13">
      <c r="A68">
        <f>'Vert DB'!B68</f>
        <v>5</v>
      </c>
      <c r="B68" s="5" t="str">
        <f>IF('Vert DB'!C68="None","N",IF('Vert DB'!C68&gt;0,'Vert DB'!C68,"XXXXXXXXXXXX"))</f>
        <v>N</v>
      </c>
      <c r="C68">
        <f>'Vert DB'!D68</f>
        <v>29</v>
      </c>
      <c r="D68">
        <f>IF('Vert DB'!E68="Everybody",1,0)</f>
        <v>0</v>
      </c>
      <c r="E68">
        <f>IF('Vert DB'!F68="higher",1,0)</f>
        <v>0</v>
      </c>
      <c r="F68">
        <f>IF('Vert DB'!G68="higher",1,0)</f>
        <v>0</v>
      </c>
      <c r="G68" t="e">
        <f>'Vert DB'!#REF!</f>
        <v>#REF!</v>
      </c>
      <c r="H68">
        <f>'Vert DB'!H68</f>
        <v>4</v>
      </c>
      <c r="I68">
        <f>'Vert DB'!I68</f>
        <v>1243</v>
      </c>
      <c r="J68">
        <f>IF('Vert DB'!J68="male",1,0)</f>
        <v>1</v>
      </c>
      <c r="K68">
        <f>VLOOKUP('Vert DB'!K68,'Conversion Rules'!$K$22:$L$33,2,FALSE)</f>
        <v>1</v>
      </c>
      <c r="L68">
        <f>VLOOKUP('Vert DB'!L68,'Conversion Rules'!$L$17:$M$20,2,FALSE)</f>
        <v>0</v>
      </c>
      <c r="M68">
        <f>IF('Vert DB'!M68="Yes",1,0)</f>
        <v>0</v>
      </c>
    </row>
    <row r="69" spans="1:13">
      <c r="A69">
        <f>'Vert DB'!B69</f>
        <v>5</v>
      </c>
      <c r="B69" s="5" t="str">
        <f>IF('Vert DB'!C69="None","N",IF('Vert DB'!C69&gt;0,'Vert DB'!C69,"XXXXXXXXXXXX"))</f>
        <v>N</v>
      </c>
      <c r="C69">
        <f>'Vert DB'!D69</f>
        <v>29</v>
      </c>
      <c r="D69">
        <f>IF('Vert DB'!E69="Everybody",1,0)</f>
        <v>0</v>
      </c>
      <c r="E69">
        <f>IF('Vert DB'!F69="higher",1,0)</f>
        <v>0</v>
      </c>
      <c r="F69">
        <f>IF('Vert DB'!G69="higher",1,0)</f>
        <v>0</v>
      </c>
      <c r="G69" t="e">
        <f>'Vert DB'!#REF!</f>
        <v>#REF!</v>
      </c>
      <c r="H69">
        <f>'Vert DB'!H69</f>
        <v>3</v>
      </c>
      <c r="I69">
        <f>'Vert DB'!I69</f>
        <v>1243</v>
      </c>
      <c r="J69">
        <f>IF('Vert DB'!J69="male",1,0)</f>
        <v>1</v>
      </c>
      <c r="K69">
        <f>VLOOKUP('Vert DB'!K69,'Conversion Rules'!$K$22:$L$33,2,FALSE)</f>
        <v>1</v>
      </c>
      <c r="L69">
        <f>VLOOKUP('Vert DB'!L69,'Conversion Rules'!$L$17:$M$20,2,FALSE)</f>
        <v>0</v>
      </c>
      <c r="M69">
        <f>IF('Vert DB'!M69="Yes",1,0)</f>
        <v>0</v>
      </c>
    </row>
    <row r="70" spans="1:13">
      <c r="A70">
        <f>'Vert DB'!B70</f>
        <v>60</v>
      </c>
      <c r="B70" s="5">
        <f>IF('Vert DB'!C70="None","N",IF('Vert DB'!C70&gt;0,'Vert DB'!C70,"XXXXXXXXXXXX"))</f>
        <v>60</v>
      </c>
      <c r="C70">
        <f>'Vert DB'!D70</f>
        <v>29</v>
      </c>
      <c r="D70">
        <f>IF('Vert DB'!E70="Everybody",1,0)</f>
        <v>0</v>
      </c>
      <c r="E70">
        <f>IF('Vert DB'!F70="higher",1,0)</f>
        <v>0</v>
      </c>
      <c r="F70">
        <f>IF('Vert DB'!G70="higher",1,0)</f>
        <v>0</v>
      </c>
      <c r="G70" t="e">
        <f>'Vert DB'!#REF!</f>
        <v>#REF!</v>
      </c>
      <c r="H70">
        <f>'Vert DB'!H70</f>
        <v>1</v>
      </c>
      <c r="I70">
        <f>'Vert DB'!I70</f>
        <v>1234</v>
      </c>
      <c r="J70">
        <f>IF('Vert DB'!J70="male",1,0)</f>
        <v>1</v>
      </c>
      <c r="K70">
        <f>VLOOKUP('Vert DB'!K70,'Conversion Rules'!$K$22:$L$33,2,FALSE)</f>
        <v>3</v>
      </c>
      <c r="L70">
        <f>VLOOKUP('Vert DB'!L70,'Conversion Rules'!$L$17:$M$20,2,FALSE)</f>
        <v>0</v>
      </c>
      <c r="M70">
        <f>IF('Vert DB'!M70="Yes",1,0)</f>
        <v>0</v>
      </c>
    </row>
    <row r="71" spans="1:13">
      <c r="A71">
        <f>'Vert DB'!B71</f>
        <v>60</v>
      </c>
      <c r="B71" s="5">
        <f>IF('Vert DB'!C71="None","N",IF('Vert DB'!C71&gt;0,'Vert DB'!C71,"XXXXXXXXXXXX"))</f>
        <v>60</v>
      </c>
      <c r="C71">
        <f>'Vert DB'!D71</f>
        <v>29</v>
      </c>
      <c r="D71">
        <f>IF('Vert DB'!E71="Everybody",1,0)</f>
        <v>0</v>
      </c>
      <c r="E71">
        <f>IF('Vert DB'!F71="higher",1,0)</f>
        <v>0</v>
      </c>
      <c r="F71">
        <f>IF('Vert DB'!G71="higher",1,0)</f>
        <v>0</v>
      </c>
      <c r="G71" t="e">
        <f>'Vert DB'!#REF!</f>
        <v>#REF!</v>
      </c>
      <c r="H71">
        <f>'Vert DB'!H71</f>
        <v>2</v>
      </c>
      <c r="I71">
        <f>'Vert DB'!I71</f>
        <v>1234</v>
      </c>
      <c r="J71">
        <f>IF('Vert DB'!J71="male",1,0)</f>
        <v>1</v>
      </c>
      <c r="K71">
        <f>VLOOKUP('Vert DB'!K71,'Conversion Rules'!$K$22:$L$33,2,FALSE)</f>
        <v>3</v>
      </c>
      <c r="L71">
        <f>VLOOKUP('Vert DB'!L71,'Conversion Rules'!$L$17:$M$20,2,FALSE)</f>
        <v>0</v>
      </c>
      <c r="M71">
        <f>IF('Vert DB'!M71="Yes",1,0)</f>
        <v>0</v>
      </c>
    </row>
    <row r="72" spans="1:13">
      <c r="A72">
        <f>'Vert DB'!B72</f>
        <v>2</v>
      </c>
      <c r="B72" s="5" t="str">
        <f>IF('Vert DB'!C72="None","N",IF('Vert DB'!C72&gt;0,'Vert DB'!C72,"XXXXXXXXXXXX"))</f>
        <v>N</v>
      </c>
      <c r="C72">
        <f>'Vert DB'!D72</f>
        <v>29</v>
      </c>
      <c r="D72">
        <f>IF('Vert DB'!E72="Everybody",1,0)</f>
        <v>0</v>
      </c>
      <c r="E72">
        <f>IF('Vert DB'!F72="higher",1,0)</f>
        <v>1</v>
      </c>
      <c r="F72">
        <f>IF('Vert DB'!G72="higher",1,0)</f>
        <v>0</v>
      </c>
      <c r="G72" t="e">
        <f>'Vert DB'!#REF!</f>
        <v>#REF!</v>
      </c>
      <c r="H72">
        <f>'Vert DB'!H72</f>
        <v>3</v>
      </c>
      <c r="I72">
        <f>'Vert DB'!I72</f>
        <v>1234</v>
      </c>
      <c r="J72">
        <f>IF('Vert DB'!J72="male",1,0)</f>
        <v>1</v>
      </c>
      <c r="K72">
        <f>VLOOKUP('Vert DB'!K72,'Conversion Rules'!$K$22:$L$33,2,FALSE)</f>
        <v>3</v>
      </c>
      <c r="L72">
        <f>VLOOKUP('Vert DB'!L72,'Conversion Rules'!$L$17:$M$20,2,FALSE)</f>
        <v>0</v>
      </c>
      <c r="M72">
        <f>IF('Vert DB'!M72="Yes",1,0)</f>
        <v>0</v>
      </c>
    </row>
    <row r="73" spans="1:13">
      <c r="A73">
        <f>'Vert DB'!B73</f>
        <v>4</v>
      </c>
      <c r="B73" s="5" t="str">
        <f>IF('Vert DB'!C73="None","N",IF('Vert DB'!C73&gt;0,'Vert DB'!C73,"XXXXXXXXXXXX"))</f>
        <v>N</v>
      </c>
      <c r="C73">
        <f>'Vert DB'!D73</f>
        <v>29</v>
      </c>
      <c r="D73">
        <f>IF('Vert DB'!E73="Everybody",1,0)</f>
        <v>0</v>
      </c>
      <c r="E73">
        <f>IF('Vert DB'!F73="higher",1,0)</f>
        <v>1</v>
      </c>
      <c r="F73">
        <f>IF('Vert DB'!G73="higher",1,0)</f>
        <v>0</v>
      </c>
      <c r="G73" t="e">
        <f>'Vert DB'!#REF!</f>
        <v>#REF!</v>
      </c>
      <c r="H73">
        <f>'Vert DB'!H73</f>
        <v>4</v>
      </c>
      <c r="I73">
        <f>'Vert DB'!I73</f>
        <v>1234</v>
      </c>
      <c r="J73">
        <f>IF('Vert DB'!J73="male",1,0)</f>
        <v>1</v>
      </c>
      <c r="K73">
        <f>VLOOKUP('Vert DB'!K73,'Conversion Rules'!$K$22:$L$33,2,FALSE)</f>
        <v>3</v>
      </c>
      <c r="L73">
        <f>VLOOKUP('Vert DB'!L73,'Conversion Rules'!$L$17:$M$20,2,FALSE)</f>
        <v>0</v>
      </c>
      <c r="M73">
        <f>IF('Vert DB'!M73="Yes",1,0)</f>
        <v>0</v>
      </c>
    </row>
    <row r="74" spans="1:13">
      <c r="A74">
        <f>'Vert DB'!B74</f>
        <v>15</v>
      </c>
      <c r="B74" s="5">
        <f>IF('Vert DB'!C74="None","N",IF('Vert DB'!C74&gt;0,'Vert DB'!C74,"XXXXXXXXXXXX"))</f>
        <v>50</v>
      </c>
      <c r="C74">
        <f>'Vert DB'!D74</f>
        <v>29</v>
      </c>
      <c r="D74">
        <f>IF('Vert DB'!E74="Everybody",1,0)</f>
        <v>0</v>
      </c>
      <c r="E74">
        <f>IF('Vert DB'!F74="higher",1,0)</f>
        <v>0</v>
      </c>
      <c r="F74">
        <f>IF('Vert DB'!G74="higher",1,0)</f>
        <v>0</v>
      </c>
      <c r="G74" t="e">
        <f>'Vert DB'!#REF!</f>
        <v>#REF!</v>
      </c>
      <c r="H74">
        <f>'Vert DB'!H74</f>
        <v>1</v>
      </c>
      <c r="I74">
        <f>'Vert DB'!I74</f>
        <v>1243</v>
      </c>
      <c r="J74">
        <f>IF('Vert DB'!J74="male",1,0)</f>
        <v>0</v>
      </c>
      <c r="K74">
        <f>VLOOKUP('Vert DB'!K74,'Conversion Rules'!$K$22:$L$33,2,FALSE)</f>
        <v>2</v>
      </c>
      <c r="L74">
        <f>VLOOKUP('Vert DB'!L74,'Conversion Rules'!$L$17:$M$20,2,FALSE)</f>
        <v>2</v>
      </c>
      <c r="M74">
        <f>IF('Vert DB'!M74="Yes",1,0)</f>
        <v>0</v>
      </c>
    </row>
    <row r="75" spans="1:13">
      <c r="A75">
        <f>'Vert DB'!B75</f>
        <v>15</v>
      </c>
      <c r="B75" s="5">
        <f>IF('Vert DB'!C75="None","N",IF('Vert DB'!C75&gt;0,'Vert DB'!C75,"XXXXXXXXXXXX"))</f>
        <v>50</v>
      </c>
      <c r="C75">
        <f>'Vert DB'!D75</f>
        <v>29</v>
      </c>
      <c r="D75">
        <f>IF('Vert DB'!E75="Everybody",1,0)</f>
        <v>0</v>
      </c>
      <c r="E75">
        <f>IF('Vert DB'!F75="higher",1,0)</f>
        <v>0</v>
      </c>
      <c r="F75">
        <f>IF('Vert DB'!G75="higher",1,0)</f>
        <v>0</v>
      </c>
      <c r="G75" t="e">
        <f>'Vert DB'!#REF!</f>
        <v>#REF!</v>
      </c>
      <c r="H75">
        <f>'Vert DB'!H75</f>
        <v>2</v>
      </c>
      <c r="I75">
        <f>'Vert DB'!I75</f>
        <v>1243</v>
      </c>
      <c r="J75">
        <f>IF('Vert DB'!J75="male",1,0)</f>
        <v>0</v>
      </c>
      <c r="K75">
        <f>VLOOKUP('Vert DB'!K75,'Conversion Rules'!$K$22:$L$33,2,FALSE)</f>
        <v>2</v>
      </c>
      <c r="L75">
        <f>VLOOKUP('Vert DB'!L75,'Conversion Rules'!$L$17:$M$20,2,FALSE)</f>
        <v>2</v>
      </c>
      <c r="M75">
        <f>IF('Vert DB'!M75="Yes",1,0)</f>
        <v>0</v>
      </c>
    </row>
    <row r="76" spans="1:13">
      <c r="A76">
        <f>'Vert DB'!B76</f>
        <v>10</v>
      </c>
      <c r="B76" s="5" t="str">
        <f>IF('Vert DB'!C76="None","N",IF('Vert DB'!C76&gt;0,'Vert DB'!C76,"XXXXXXXXXXXX"))</f>
        <v>N</v>
      </c>
      <c r="C76">
        <f>'Vert DB'!D76</f>
        <v>29</v>
      </c>
      <c r="D76">
        <f>IF('Vert DB'!E76="Everybody",1,0)</f>
        <v>0</v>
      </c>
      <c r="E76">
        <f>IF('Vert DB'!F76="higher",1,0)</f>
        <v>0</v>
      </c>
      <c r="F76">
        <f>IF('Vert DB'!G76="higher",1,0)</f>
        <v>0</v>
      </c>
      <c r="G76" t="e">
        <f>'Vert DB'!#REF!</f>
        <v>#REF!</v>
      </c>
      <c r="H76">
        <f>'Vert DB'!H76</f>
        <v>4</v>
      </c>
      <c r="I76">
        <f>'Vert DB'!I76</f>
        <v>1243</v>
      </c>
      <c r="J76">
        <f>IF('Vert DB'!J76="male",1,0)</f>
        <v>0</v>
      </c>
      <c r="K76">
        <f>VLOOKUP('Vert DB'!K76,'Conversion Rules'!$K$22:$L$33,2,FALSE)</f>
        <v>2</v>
      </c>
      <c r="L76">
        <f>VLOOKUP('Vert DB'!L76,'Conversion Rules'!$L$17:$M$20,2,FALSE)</f>
        <v>2</v>
      </c>
      <c r="M76">
        <f>IF('Vert DB'!M76="Yes",1,0)</f>
        <v>0</v>
      </c>
    </row>
    <row r="77" spans="1:13">
      <c r="A77">
        <f>'Vert DB'!B77</f>
        <v>10</v>
      </c>
      <c r="B77" s="5" t="str">
        <f>IF('Vert DB'!C77="None","N",IF('Vert DB'!C77&gt;0,'Vert DB'!C77,"XXXXXXXXXXXX"))</f>
        <v>N</v>
      </c>
      <c r="C77">
        <f>'Vert DB'!D77</f>
        <v>29</v>
      </c>
      <c r="D77">
        <f>IF('Vert DB'!E77="Everybody",1,0)</f>
        <v>0</v>
      </c>
      <c r="E77">
        <f>IF('Vert DB'!F77="higher",1,0)</f>
        <v>0</v>
      </c>
      <c r="F77">
        <f>IF('Vert DB'!G77="higher",1,0)</f>
        <v>0</v>
      </c>
      <c r="G77" t="e">
        <f>'Vert DB'!#REF!</f>
        <v>#REF!</v>
      </c>
      <c r="H77">
        <f>'Vert DB'!H77</f>
        <v>3</v>
      </c>
      <c r="I77">
        <f>'Vert DB'!I77</f>
        <v>1243</v>
      </c>
      <c r="J77">
        <f>IF('Vert DB'!J77="male",1,0)</f>
        <v>0</v>
      </c>
      <c r="K77">
        <f>VLOOKUP('Vert DB'!K77,'Conversion Rules'!$K$22:$L$33,2,FALSE)</f>
        <v>2</v>
      </c>
      <c r="L77">
        <f>VLOOKUP('Vert DB'!L77,'Conversion Rules'!$L$17:$M$20,2,FALSE)</f>
        <v>2</v>
      </c>
      <c r="M77">
        <f>IF('Vert DB'!M77="Yes",1,0)</f>
        <v>0</v>
      </c>
    </row>
    <row r="78" spans="1:13">
      <c r="A78">
        <f>'Vert DB'!B78</f>
        <v>25</v>
      </c>
      <c r="B78" s="5">
        <f>IF('Vert DB'!C78="None","N",IF('Vert DB'!C78&gt;0,'Vert DB'!C78,"XXXXXXXXXXXX"))</f>
        <v>60</v>
      </c>
      <c r="C78">
        <f>'Vert DB'!D78</f>
        <v>29</v>
      </c>
      <c r="D78">
        <f>IF('Vert DB'!E78="Everybody",1,0)</f>
        <v>0</v>
      </c>
      <c r="E78">
        <f>IF('Vert DB'!F78="higher",1,0)</f>
        <v>0</v>
      </c>
      <c r="F78">
        <f>IF('Vert DB'!G78="higher",1,0)</f>
        <v>0</v>
      </c>
      <c r="G78" t="e">
        <f>'Vert DB'!#REF!</f>
        <v>#REF!</v>
      </c>
      <c r="H78">
        <f>'Vert DB'!H78</f>
        <v>1</v>
      </c>
      <c r="I78">
        <f>'Vert DB'!I78</f>
        <v>1234</v>
      </c>
      <c r="J78">
        <f>IF('Vert DB'!J78="male",1,0)</f>
        <v>1</v>
      </c>
      <c r="K78">
        <f>VLOOKUP('Vert DB'!K78,'Conversion Rules'!$K$22:$L$33,2,FALSE)</f>
        <v>3</v>
      </c>
      <c r="L78">
        <f>VLOOKUP('Vert DB'!L78,'Conversion Rules'!$L$17:$M$20,2,FALSE)</f>
        <v>0</v>
      </c>
      <c r="M78">
        <f>IF('Vert DB'!M78="Yes",1,0)</f>
        <v>0</v>
      </c>
    </row>
    <row r="79" spans="1:13">
      <c r="A79">
        <f>'Vert DB'!B79</f>
        <v>30</v>
      </c>
      <c r="B79" s="5">
        <f>IF('Vert DB'!C79="None","N",IF('Vert DB'!C79&gt;0,'Vert DB'!C79,"XXXXXXXXXXXX"))</f>
        <v>60</v>
      </c>
      <c r="C79">
        <f>'Vert DB'!D79</f>
        <v>29</v>
      </c>
      <c r="D79">
        <f>IF('Vert DB'!E79="Everybody",1,0)</f>
        <v>0</v>
      </c>
      <c r="E79">
        <f>IF('Vert DB'!F79="higher",1,0)</f>
        <v>0</v>
      </c>
      <c r="F79">
        <f>IF('Vert DB'!G79="higher",1,0)</f>
        <v>0</v>
      </c>
      <c r="G79" t="e">
        <f>'Vert DB'!#REF!</f>
        <v>#REF!</v>
      </c>
      <c r="H79">
        <f>'Vert DB'!H79</f>
        <v>2</v>
      </c>
      <c r="I79">
        <f>'Vert DB'!I79</f>
        <v>1234</v>
      </c>
      <c r="J79">
        <f>IF('Vert DB'!J79="male",1,0)</f>
        <v>1</v>
      </c>
      <c r="K79">
        <f>VLOOKUP('Vert DB'!K79,'Conversion Rules'!$K$22:$L$33,2,FALSE)</f>
        <v>3</v>
      </c>
      <c r="L79">
        <f>VLOOKUP('Vert DB'!L79,'Conversion Rules'!$L$17:$M$20,2,FALSE)</f>
        <v>0</v>
      </c>
      <c r="M79">
        <f>IF('Vert DB'!M79="Yes",1,0)</f>
        <v>0</v>
      </c>
    </row>
    <row r="80" spans="1:13">
      <c r="A80">
        <f>'Vert DB'!B80</f>
        <v>20</v>
      </c>
      <c r="B80" s="5" t="str">
        <f>IF('Vert DB'!C80="None","N",IF('Vert DB'!C80&gt;0,'Vert DB'!C80,"XXXXXXXXXXXX"))</f>
        <v>N</v>
      </c>
      <c r="C80">
        <f>'Vert DB'!D80</f>
        <v>29</v>
      </c>
      <c r="D80">
        <f>IF('Vert DB'!E80="Everybody",1,0)</f>
        <v>0</v>
      </c>
      <c r="E80">
        <f>IF('Vert DB'!F80="higher",1,0)</f>
        <v>0</v>
      </c>
      <c r="F80">
        <f>IF('Vert DB'!G80="higher",1,0)</f>
        <v>0</v>
      </c>
      <c r="G80" t="e">
        <f>'Vert DB'!#REF!</f>
        <v>#REF!</v>
      </c>
      <c r="H80">
        <f>'Vert DB'!H80</f>
        <v>3</v>
      </c>
      <c r="I80">
        <f>'Vert DB'!I80</f>
        <v>1234</v>
      </c>
      <c r="J80">
        <f>IF('Vert DB'!J80="male",1,0)</f>
        <v>1</v>
      </c>
      <c r="K80">
        <f>VLOOKUP('Vert DB'!K80,'Conversion Rules'!$K$22:$L$33,2,FALSE)</f>
        <v>3</v>
      </c>
      <c r="L80">
        <f>VLOOKUP('Vert DB'!L80,'Conversion Rules'!$L$17:$M$20,2,FALSE)</f>
        <v>0</v>
      </c>
      <c r="M80">
        <f>IF('Vert DB'!M80="Yes",1,0)</f>
        <v>0</v>
      </c>
    </row>
    <row r="81" spans="1:13">
      <c r="A81">
        <f>'Vert DB'!B81</f>
        <v>35</v>
      </c>
      <c r="B81" s="5" t="str">
        <f>IF('Vert DB'!C81="None","N",IF('Vert DB'!C81&gt;0,'Vert DB'!C81,"XXXXXXXXXXXX"))</f>
        <v>N</v>
      </c>
      <c r="C81">
        <f>'Vert DB'!D81</f>
        <v>29</v>
      </c>
      <c r="D81">
        <f>IF('Vert DB'!E81="Everybody",1,0)</f>
        <v>0</v>
      </c>
      <c r="E81">
        <f>IF('Vert DB'!F81="higher",1,0)</f>
        <v>0</v>
      </c>
      <c r="F81">
        <f>IF('Vert DB'!G81="higher",1,0)</f>
        <v>0</v>
      </c>
      <c r="G81" t="e">
        <f>'Vert DB'!#REF!</f>
        <v>#REF!</v>
      </c>
      <c r="H81">
        <f>'Vert DB'!H81</f>
        <v>4</v>
      </c>
      <c r="I81">
        <f>'Vert DB'!I81</f>
        <v>1234</v>
      </c>
      <c r="J81">
        <f>IF('Vert DB'!J81="male",1,0)</f>
        <v>1</v>
      </c>
      <c r="K81">
        <f>VLOOKUP('Vert DB'!K81,'Conversion Rules'!$K$22:$L$33,2,FALSE)</f>
        <v>3</v>
      </c>
      <c r="L81">
        <f>VLOOKUP('Vert DB'!L81,'Conversion Rules'!$L$17:$M$20,2,FALSE)</f>
        <v>0</v>
      </c>
      <c r="M81">
        <f>IF('Vert DB'!M81="Yes",1,0)</f>
        <v>0</v>
      </c>
    </row>
    <row r="82" spans="1:13">
      <c r="A82">
        <f>'Vert DB'!B82</f>
        <v>58.88</v>
      </c>
      <c r="B82" s="5">
        <f>IF('Vert DB'!C82="None","N",IF('Vert DB'!C82&gt;0,'Vert DB'!C82,"XXXXXXXXXXXX"))</f>
        <v>60</v>
      </c>
      <c r="C82">
        <f>'Vert DB'!D82</f>
        <v>29</v>
      </c>
      <c r="D82">
        <f>IF('Vert DB'!E82="Everybody",1,0)</f>
        <v>0</v>
      </c>
      <c r="E82">
        <f>IF('Vert DB'!F82="higher",1,0)</f>
        <v>0</v>
      </c>
      <c r="F82">
        <f>IF('Vert DB'!G82="higher",1,0)</f>
        <v>0</v>
      </c>
      <c r="G82" t="e">
        <f>'Vert DB'!#REF!</f>
        <v>#REF!</v>
      </c>
      <c r="H82">
        <f>'Vert DB'!H82</f>
        <v>2</v>
      </c>
      <c r="I82">
        <f>'Vert DB'!I82</f>
        <v>2143</v>
      </c>
      <c r="J82">
        <f>IF('Vert DB'!J82="male",1,0)</f>
        <v>1</v>
      </c>
      <c r="K82">
        <f>VLOOKUP('Vert DB'!K82,'Conversion Rules'!$K$22:$L$33,2,FALSE)</f>
        <v>3</v>
      </c>
      <c r="L82">
        <f>VLOOKUP('Vert DB'!L82,'Conversion Rules'!$L$17:$M$20,2,FALSE)</f>
        <v>0</v>
      </c>
      <c r="M82">
        <f>IF('Vert DB'!M82="Yes",1,0)</f>
        <v>0</v>
      </c>
    </row>
    <row r="83" spans="1:13">
      <c r="A83">
        <f>'Vert DB'!B83</f>
        <v>50</v>
      </c>
      <c r="B83" s="5">
        <f>IF('Vert DB'!C83="None","N",IF('Vert DB'!C83&gt;0,'Vert DB'!C83,"XXXXXXXXXXXX"))</f>
        <v>50</v>
      </c>
      <c r="C83">
        <f>'Vert DB'!D83</f>
        <v>29</v>
      </c>
      <c r="D83">
        <f>IF('Vert DB'!E83="Everybody",1,0)</f>
        <v>0</v>
      </c>
      <c r="E83">
        <f>IF('Vert DB'!F83="higher",1,0)</f>
        <v>0</v>
      </c>
      <c r="F83">
        <f>IF('Vert DB'!G83="higher",1,0)</f>
        <v>0</v>
      </c>
      <c r="G83" t="e">
        <f>'Vert DB'!#REF!</f>
        <v>#REF!</v>
      </c>
      <c r="H83">
        <f>'Vert DB'!H83</f>
        <v>1</v>
      </c>
      <c r="I83">
        <f>'Vert DB'!I83</f>
        <v>2143</v>
      </c>
      <c r="J83">
        <f>IF('Vert DB'!J83="male",1,0)</f>
        <v>1</v>
      </c>
      <c r="K83">
        <f>VLOOKUP('Vert DB'!K83,'Conversion Rules'!$K$22:$L$33,2,FALSE)</f>
        <v>3</v>
      </c>
      <c r="L83">
        <f>VLOOKUP('Vert DB'!L83,'Conversion Rules'!$L$17:$M$20,2,FALSE)</f>
        <v>0</v>
      </c>
      <c r="M83">
        <f>IF('Vert DB'!M83="Yes",1,0)</f>
        <v>0</v>
      </c>
    </row>
    <row r="84" spans="1:13">
      <c r="A84">
        <f>'Vert DB'!B84</f>
        <v>0.01</v>
      </c>
      <c r="B84" s="5" t="str">
        <f>IF('Vert DB'!C84="None","N",IF('Vert DB'!C84&gt;0,'Vert DB'!C84,"XXXXXXXXXXXX"))</f>
        <v>N</v>
      </c>
      <c r="C84">
        <f>'Vert DB'!D84</f>
        <v>29</v>
      </c>
      <c r="D84">
        <f>IF('Vert DB'!E84="Everybody",1,0)</f>
        <v>0</v>
      </c>
      <c r="E84">
        <f>IF('Vert DB'!F84="higher",1,0)</f>
        <v>0</v>
      </c>
      <c r="F84">
        <f>IF('Vert DB'!G84="higher",1,0)</f>
        <v>0</v>
      </c>
      <c r="G84" t="e">
        <f>'Vert DB'!#REF!</f>
        <v>#REF!</v>
      </c>
      <c r="H84">
        <f>'Vert DB'!H84</f>
        <v>4</v>
      </c>
      <c r="I84">
        <f>'Vert DB'!I84</f>
        <v>2143</v>
      </c>
      <c r="J84">
        <f>IF('Vert DB'!J84="male",1,0)</f>
        <v>1</v>
      </c>
      <c r="K84">
        <f>VLOOKUP('Vert DB'!K84,'Conversion Rules'!$K$22:$L$33,2,FALSE)</f>
        <v>3</v>
      </c>
      <c r="L84">
        <f>VLOOKUP('Vert DB'!L84,'Conversion Rules'!$L$17:$M$20,2,FALSE)</f>
        <v>0</v>
      </c>
      <c r="M84">
        <f>IF('Vert DB'!M84="Yes",1,0)</f>
        <v>0</v>
      </c>
    </row>
    <row r="85" spans="1:13">
      <c r="A85">
        <f>'Vert DB'!B85</f>
        <v>0.01</v>
      </c>
      <c r="B85" s="5" t="str">
        <f>IF('Vert DB'!C85="None","N",IF('Vert DB'!C85&gt;0,'Vert DB'!C85,"XXXXXXXXXXXX"))</f>
        <v>N</v>
      </c>
      <c r="C85">
        <f>'Vert DB'!D85</f>
        <v>29</v>
      </c>
      <c r="D85">
        <f>IF('Vert DB'!E85="Everybody",1,0)</f>
        <v>0</v>
      </c>
      <c r="E85">
        <f>IF('Vert DB'!F85="higher",1,0)</f>
        <v>0</v>
      </c>
      <c r="F85">
        <f>IF('Vert DB'!G85="higher",1,0)</f>
        <v>0</v>
      </c>
      <c r="G85" t="e">
        <f>'Vert DB'!#REF!</f>
        <v>#REF!</v>
      </c>
      <c r="H85">
        <f>'Vert DB'!H85</f>
        <v>3</v>
      </c>
      <c r="I85">
        <f>'Vert DB'!I85</f>
        <v>2143</v>
      </c>
      <c r="J85">
        <f>IF('Vert DB'!J85="male",1,0)</f>
        <v>1</v>
      </c>
      <c r="K85">
        <f>VLOOKUP('Vert DB'!K85,'Conversion Rules'!$K$22:$L$33,2,FALSE)</f>
        <v>3</v>
      </c>
      <c r="L85">
        <f>VLOOKUP('Vert DB'!L85,'Conversion Rules'!$L$17:$M$20,2,FALSE)</f>
        <v>0</v>
      </c>
      <c r="M85">
        <f>IF('Vert DB'!M85="Yes",1,0)</f>
        <v>0</v>
      </c>
    </row>
    <row r="86" spans="1:13">
      <c r="A86">
        <f>'Vert DB'!B86</f>
        <v>59</v>
      </c>
      <c r="B86" s="5">
        <f>IF('Vert DB'!C86="None","N",IF('Vert DB'!C86&gt;0,'Vert DB'!C86,"XXXXXXXXXXXX"))</f>
        <v>60</v>
      </c>
      <c r="C86">
        <f>'Vert DB'!D86</f>
        <v>29</v>
      </c>
      <c r="D86">
        <f>IF('Vert DB'!E86="Everybody",1,0)</f>
        <v>0</v>
      </c>
      <c r="E86">
        <f>IF('Vert DB'!F86="higher",1,0)</f>
        <v>0</v>
      </c>
      <c r="F86">
        <f>IF('Vert DB'!G86="higher",1,0)</f>
        <v>0</v>
      </c>
      <c r="G86" t="e">
        <f>'Vert DB'!#REF!</f>
        <v>#REF!</v>
      </c>
      <c r="H86">
        <f>'Vert DB'!H86</f>
        <v>2</v>
      </c>
      <c r="I86">
        <f>'Vert DB'!I86</f>
        <v>2134</v>
      </c>
      <c r="J86">
        <f>IF('Vert DB'!J86="male",1,0)</f>
        <v>0</v>
      </c>
      <c r="K86">
        <f>VLOOKUP('Vert DB'!K86,'Conversion Rules'!$K$22:$L$33,2,FALSE)</f>
        <v>7</v>
      </c>
      <c r="L86">
        <f>VLOOKUP('Vert DB'!L86,'Conversion Rules'!$L$17:$M$20,2,FALSE)</f>
        <v>0</v>
      </c>
      <c r="M86">
        <f>IF('Vert DB'!M86="Yes",1,0)</f>
        <v>0</v>
      </c>
    </row>
    <row r="87" spans="1:13">
      <c r="A87">
        <f>'Vert DB'!B87</f>
        <v>49</v>
      </c>
      <c r="B87" s="5">
        <f>IF('Vert DB'!C87="None","N",IF('Vert DB'!C87&gt;0,'Vert DB'!C87,"XXXXXXXXXXXX"))</f>
        <v>60</v>
      </c>
      <c r="C87">
        <f>'Vert DB'!D87</f>
        <v>29</v>
      </c>
      <c r="D87">
        <f>IF('Vert DB'!E87="Everybody",1,0)</f>
        <v>0</v>
      </c>
      <c r="E87">
        <f>IF('Vert DB'!F87="higher",1,0)</f>
        <v>0</v>
      </c>
      <c r="F87">
        <f>IF('Vert DB'!G87="higher",1,0)</f>
        <v>0</v>
      </c>
      <c r="G87" t="e">
        <f>'Vert DB'!#REF!</f>
        <v>#REF!</v>
      </c>
      <c r="H87">
        <f>'Vert DB'!H87</f>
        <v>1</v>
      </c>
      <c r="I87">
        <f>'Vert DB'!I87</f>
        <v>2134</v>
      </c>
      <c r="J87">
        <f>IF('Vert DB'!J87="male",1,0)</f>
        <v>0</v>
      </c>
      <c r="K87">
        <f>VLOOKUP('Vert DB'!K87,'Conversion Rules'!$K$22:$L$33,2,FALSE)</f>
        <v>7</v>
      </c>
      <c r="L87">
        <f>VLOOKUP('Vert DB'!L87,'Conversion Rules'!$L$17:$M$20,2,FALSE)</f>
        <v>0</v>
      </c>
      <c r="M87">
        <f>IF('Vert DB'!M87="Yes",1,0)</f>
        <v>0</v>
      </c>
    </row>
    <row r="88" spans="1:13">
      <c r="A88">
        <f>'Vert DB'!B88</f>
        <v>44</v>
      </c>
      <c r="B88" s="5" t="str">
        <f>IF('Vert DB'!C88="None","N",IF('Vert DB'!C88&gt;0,'Vert DB'!C88,"XXXXXXXXXXXX"))</f>
        <v>N</v>
      </c>
      <c r="C88">
        <f>'Vert DB'!D88</f>
        <v>29</v>
      </c>
      <c r="D88">
        <f>IF('Vert DB'!E88="Everybody",1,0)</f>
        <v>0</v>
      </c>
      <c r="E88">
        <f>IF('Vert DB'!F88="higher",1,0)</f>
        <v>0</v>
      </c>
      <c r="F88">
        <f>IF('Vert DB'!G88="higher",1,0)</f>
        <v>0</v>
      </c>
      <c r="G88" t="e">
        <f>'Vert DB'!#REF!</f>
        <v>#REF!</v>
      </c>
      <c r="H88">
        <f>'Vert DB'!H88</f>
        <v>3</v>
      </c>
      <c r="I88">
        <f>'Vert DB'!I88</f>
        <v>2134</v>
      </c>
      <c r="J88">
        <f>IF('Vert DB'!J88="male",1,0)</f>
        <v>0</v>
      </c>
      <c r="K88">
        <f>VLOOKUP('Vert DB'!K88,'Conversion Rules'!$K$22:$L$33,2,FALSE)</f>
        <v>7</v>
      </c>
      <c r="L88">
        <f>VLOOKUP('Vert DB'!L88,'Conversion Rules'!$L$17:$M$20,2,FALSE)</f>
        <v>0</v>
      </c>
      <c r="M88">
        <f>IF('Vert DB'!M88="Yes",1,0)</f>
        <v>0</v>
      </c>
    </row>
    <row r="89" spans="1:13">
      <c r="A89">
        <f>'Vert DB'!B89</f>
        <v>54</v>
      </c>
      <c r="B89" s="5" t="str">
        <f>IF('Vert DB'!C89="None","N",IF('Vert DB'!C89&gt;0,'Vert DB'!C89,"XXXXXXXXXXXX"))</f>
        <v>N</v>
      </c>
      <c r="C89">
        <f>'Vert DB'!D89</f>
        <v>29</v>
      </c>
      <c r="D89">
        <f>IF('Vert DB'!E89="Everybody",1,0)</f>
        <v>0</v>
      </c>
      <c r="E89">
        <f>IF('Vert DB'!F89="higher",1,0)</f>
        <v>0</v>
      </c>
      <c r="F89">
        <f>IF('Vert DB'!G89="higher",1,0)</f>
        <v>0</v>
      </c>
      <c r="G89" t="e">
        <f>'Vert DB'!#REF!</f>
        <v>#REF!</v>
      </c>
      <c r="H89">
        <f>'Vert DB'!H89</f>
        <v>4</v>
      </c>
      <c r="I89">
        <f>'Vert DB'!I89</f>
        <v>2134</v>
      </c>
      <c r="J89">
        <f>IF('Vert DB'!J89="male",1,0)</f>
        <v>0</v>
      </c>
      <c r="K89">
        <f>VLOOKUP('Vert DB'!K89,'Conversion Rules'!$K$22:$L$33,2,FALSE)</f>
        <v>7</v>
      </c>
      <c r="L89">
        <f>VLOOKUP('Vert DB'!L89,'Conversion Rules'!$L$17:$M$20,2,FALSE)</f>
        <v>0</v>
      </c>
      <c r="M89">
        <f>IF('Vert DB'!M89="Yes",1,0)</f>
        <v>0</v>
      </c>
    </row>
    <row r="90" spans="1:13">
      <c r="A90">
        <f>'Vert DB'!B90</f>
        <v>59.99</v>
      </c>
      <c r="B90" s="5">
        <f>IF('Vert DB'!C90="None","N",IF('Vert DB'!C90&gt;0,'Vert DB'!C90,"XXXXXXXXXXXX"))</f>
        <v>60</v>
      </c>
      <c r="C90" t="str">
        <f>'Vert DB'!D90</f>
        <v>at least 29</v>
      </c>
      <c r="D90">
        <f>IF('Vert DB'!E90="Everybody",1,0)</f>
        <v>0</v>
      </c>
      <c r="E90">
        <f>IF('Vert DB'!F90="higher",1,0)</f>
        <v>0</v>
      </c>
      <c r="F90">
        <f>IF('Vert DB'!G90="higher",1,0)</f>
        <v>0</v>
      </c>
      <c r="G90" t="e">
        <f>'Vert DB'!#REF!</f>
        <v>#REF!</v>
      </c>
      <c r="H90">
        <f>'Vert DB'!H90</f>
        <v>1</v>
      </c>
      <c r="I90">
        <f>'Vert DB'!I90</f>
        <v>1243</v>
      </c>
      <c r="J90">
        <f>IF('Vert DB'!J90="male",1,0)</f>
        <v>1</v>
      </c>
      <c r="K90">
        <f>VLOOKUP('Vert DB'!K90,'Conversion Rules'!$K$22:$L$33,2,FALSE)</f>
        <v>4</v>
      </c>
      <c r="L90">
        <f>VLOOKUP('Vert DB'!L90,'Conversion Rules'!$L$17:$M$20,2,FALSE)</f>
        <v>0</v>
      </c>
      <c r="M90">
        <f>IF('Vert DB'!M90="Yes",1,0)</f>
        <v>0</v>
      </c>
    </row>
    <row r="91" spans="1:13">
      <c r="A91">
        <f>'Vert DB'!B91</f>
        <v>59.99</v>
      </c>
      <c r="B91" s="5">
        <f>IF('Vert DB'!C91="None","N",IF('Vert DB'!C91&gt;0,'Vert DB'!C91,"XXXXXXXXXXXX"))</f>
        <v>60</v>
      </c>
      <c r="C91" t="str">
        <f>'Vert DB'!D91</f>
        <v>at least 29</v>
      </c>
      <c r="D91">
        <f>IF('Vert DB'!E91="Everybody",1,0)</f>
        <v>0</v>
      </c>
      <c r="E91">
        <f>IF('Vert DB'!F91="higher",1,0)</f>
        <v>0</v>
      </c>
      <c r="F91">
        <f>IF('Vert DB'!G91="higher",1,0)</f>
        <v>0</v>
      </c>
      <c r="G91" t="e">
        <f>'Vert DB'!#REF!</f>
        <v>#REF!</v>
      </c>
      <c r="H91">
        <f>'Vert DB'!H91</f>
        <v>2</v>
      </c>
      <c r="I91">
        <f>'Vert DB'!I91</f>
        <v>1243</v>
      </c>
      <c r="J91">
        <f>IF('Vert DB'!J91="male",1,0)</f>
        <v>1</v>
      </c>
      <c r="K91">
        <f>VLOOKUP('Vert DB'!K91,'Conversion Rules'!$K$22:$L$33,2,FALSE)</f>
        <v>4</v>
      </c>
      <c r="L91">
        <f>VLOOKUP('Vert DB'!L91,'Conversion Rules'!$L$17:$M$20,2,FALSE)</f>
        <v>0</v>
      </c>
      <c r="M91">
        <f>IF('Vert DB'!M91="Yes",1,0)</f>
        <v>0</v>
      </c>
    </row>
    <row r="92" spans="1:13">
      <c r="A92">
        <f>'Vert DB'!B92</f>
        <v>59.99</v>
      </c>
      <c r="B92" s="5" t="str">
        <f>IF('Vert DB'!C92="None","N",IF('Vert DB'!C92&gt;0,'Vert DB'!C92,"XXXXXXXXXXXX"))</f>
        <v>N</v>
      </c>
      <c r="C92" t="str">
        <f>'Vert DB'!D92</f>
        <v>at least 29</v>
      </c>
      <c r="D92">
        <f>IF('Vert DB'!E92="Everybody",1,0)</f>
        <v>0</v>
      </c>
      <c r="E92">
        <f>IF('Vert DB'!F92="higher",1,0)</f>
        <v>0</v>
      </c>
      <c r="F92">
        <f>IF('Vert DB'!G92="higher",1,0)</f>
        <v>0</v>
      </c>
      <c r="G92" t="e">
        <f>'Vert DB'!#REF!</f>
        <v>#REF!</v>
      </c>
      <c r="H92">
        <f>'Vert DB'!H92</f>
        <v>4</v>
      </c>
      <c r="I92">
        <f>'Vert DB'!I92</f>
        <v>1243</v>
      </c>
      <c r="J92">
        <f>IF('Vert DB'!J92="male",1,0)</f>
        <v>1</v>
      </c>
      <c r="K92">
        <f>VLOOKUP('Vert DB'!K92,'Conversion Rules'!$K$22:$L$33,2,FALSE)</f>
        <v>4</v>
      </c>
      <c r="L92">
        <f>VLOOKUP('Vert DB'!L92,'Conversion Rules'!$L$17:$M$20,2,FALSE)</f>
        <v>0</v>
      </c>
      <c r="M92">
        <f>IF('Vert DB'!M92="Yes",1,0)</f>
        <v>0</v>
      </c>
    </row>
    <row r="93" spans="1:13">
      <c r="A93">
        <f>'Vert DB'!B93</f>
        <v>59.99</v>
      </c>
      <c r="B93" s="5" t="str">
        <f>IF('Vert DB'!C93="None","N",IF('Vert DB'!C93&gt;0,'Vert DB'!C93,"XXXXXXXXXXXX"))</f>
        <v>N</v>
      </c>
      <c r="C93">
        <f>'Vert DB'!D93</f>
        <v>29</v>
      </c>
      <c r="D93">
        <f>IF('Vert DB'!E93="Everybody",1,0)</f>
        <v>0</v>
      </c>
      <c r="E93">
        <f>IF('Vert DB'!F93="higher",1,0)</f>
        <v>0</v>
      </c>
      <c r="F93">
        <f>IF('Vert DB'!G93="higher",1,0)</f>
        <v>0</v>
      </c>
      <c r="G93" t="e">
        <f>'Vert DB'!#REF!</f>
        <v>#REF!</v>
      </c>
      <c r="H93">
        <f>'Vert DB'!H93</f>
        <v>3</v>
      </c>
      <c r="I93">
        <f>'Vert DB'!I93</f>
        <v>1243</v>
      </c>
      <c r="J93">
        <f>IF('Vert DB'!J93="male",1,0)</f>
        <v>1</v>
      </c>
      <c r="K93">
        <f>VLOOKUP('Vert DB'!K93,'Conversion Rules'!$K$22:$L$33,2,FALSE)</f>
        <v>4</v>
      </c>
      <c r="L93">
        <f>VLOOKUP('Vert DB'!L93,'Conversion Rules'!$L$17:$M$20,2,FALSE)</f>
        <v>0</v>
      </c>
      <c r="M93">
        <f>IF('Vert DB'!M93="Yes",1,0)</f>
        <v>0</v>
      </c>
    </row>
    <row r="94" spans="1:13">
      <c r="A94">
        <f>'Vert DB'!B94</f>
        <v>59.99</v>
      </c>
      <c r="B94" s="5">
        <f>IF('Vert DB'!C94="None","N",IF('Vert DB'!C94&gt;0,'Vert DB'!C94,"XXXXXXXXXXXX"))</f>
        <v>60</v>
      </c>
      <c r="C94">
        <f>'Vert DB'!D94</f>
        <v>29</v>
      </c>
      <c r="D94">
        <f>IF('Vert DB'!E94="Everybody",1,0)</f>
        <v>0</v>
      </c>
      <c r="E94">
        <f>IF('Vert DB'!F94="higher",1,0)</f>
        <v>0</v>
      </c>
      <c r="F94">
        <f>IF('Vert DB'!G94="higher",1,0)</f>
        <v>0</v>
      </c>
      <c r="G94" t="e">
        <f>'Vert DB'!#REF!</f>
        <v>#REF!</v>
      </c>
      <c r="H94">
        <f>'Vert DB'!H94</f>
        <v>2</v>
      </c>
      <c r="I94">
        <f>'Vert DB'!I94</f>
        <v>2143</v>
      </c>
      <c r="J94">
        <f>IF('Vert DB'!J94="male",1,0)</f>
        <v>1</v>
      </c>
      <c r="K94">
        <f>VLOOKUP('Vert DB'!K94,'Conversion Rules'!$K$22:$L$33,2,FALSE)</f>
        <v>4</v>
      </c>
      <c r="L94">
        <f>VLOOKUP('Vert DB'!L94,'Conversion Rules'!$L$17:$M$20,2,FALSE)</f>
        <v>2</v>
      </c>
      <c r="M94">
        <f>IF('Vert DB'!M94="Yes",1,0)</f>
        <v>0</v>
      </c>
    </row>
    <row r="95" spans="1:13">
      <c r="A95">
        <f>'Vert DB'!B95</f>
        <v>59.99</v>
      </c>
      <c r="B95" s="5">
        <f>IF('Vert DB'!C95="None","N",IF('Vert DB'!C95&gt;0,'Vert DB'!C95,"XXXXXXXXXXXX"))</f>
        <v>60</v>
      </c>
      <c r="C95">
        <f>'Vert DB'!D95</f>
        <v>29</v>
      </c>
      <c r="D95">
        <f>IF('Vert DB'!E95="Everybody",1,0)</f>
        <v>0</v>
      </c>
      <c r="E95">
        <f>IF('Vert DB'!F95="higher",1,0)</f>
        <v>0</v>
      </c>
      <c r="F95">
        <f>IF('Vert DB'!G95="higher",1,0)</f>
        <v>0</v>
      </c>
      <c r="G95" t="e">
        <f>'Vert DB'!#REF!</f>
        <v>#REF!</v>
      </c>
      <c r="H95">
        <f>'Vert DB'!H95</f>
        <v>1</v>
      </c>
      <c r="I95">
        <f>'Vert DB'!I95</f>
        <v>2143</v>
      </c>
      <c r="J95">
        <f>IF('Vert DB'!J95="male",1,0)</f>
        <v>1</v>
      </c>
      <c r="K95">
        <f>VLOOKUP('Vert DB'!K95,'Conversion Rules'!$K$22:$L$33,2,FALSE)</f>
        <v>4</v>
      </c>
      <c r="L95">
        <f>VLOOKUP('Vert DB'!L95,'Conversion Rules'!$L$17:$M$20,2,FALSE)</f>
        <v>2</v>
      </c>
      <c r="M95">
        <f>IF('Vert DB'!M95="Yes",1,0)</f>
        <v>0</v>
      </c>
    </row>
    <row r="96" spans="1:13">
      <c r="A96">
        <f>'Vert DB'!B96</f>
        <v>59.99</v>
      </c>
      <c r="B96" s="5" t="str">
        <f>IF('Vert DB'!C96="None","N",IF('Vert DB'!C96&gt;0,'Vert DB'!C96,"XXXXXXXXXXXX"))</f>
        <v>N</v>
      </c>
      <c r="C96">
        <f>'Vert DB'!D96</f>
        <v>29</v>
      </c>
      <c r="D96">
        <f>IF('Vert DB'!E96="Everybody",1,0)</f>
        <v>0</v>
      </c>
      <c r="E96">
        <f>IF('Vert DB'!F96="higher",1,0)</f>
        <v>0</v>
      </c>
      <c r="F96">
        <f>IF('Vert DB'!G96="higher",1,0)</f>
        <v>0</v>
      </c>
      <c r="G96" t="e">
        <f>'Vert DB'!#REF!</f>
        <v>#REF!</v>
      </c>
      <c r="H96">
        <f>'Vert DB'!H96</f>
        <v>4</v>
      </c>
      <c r="I96">
        <f>'Vert DB'!I96</f>
        <v>2143</v>
      </c>
      <c r="J96">
        <f>IF('Vert DB'!J96="male",1,0)</f>
        <v>1</v>
      </c>
      <c r="K96">
        <f>VLOOKUP('Vert DB'!K96,'Conversion Rules'!$K$22:$L$33,2,FALSE)</f>
        <v>4</v>
      </c>
      <c r="L96">
        <f>VLOOKUP('Vert DB'!L96,'Conversion Rules'!$L$17:$M$20,2,FALSE)</f>
        <v>2</v>
      </c>
      <c r="M96">
        <f>IF('Vert DB'!M96="Yes",1,0)</f>
        <v>0</v>
      </c>
    </row>
    <row r="97" spans="1:13">
      <c r="A97">
        <f>'Vert DB'!B97</f>
        <v>59.99</v>
      </c>
      <c r="B97" s="5" t="str">
        <f>IF('Vert DB'!C97="None","N",IF('Vert DB'!C97&gt;0,'Vert DB'!C97,"XXXXXXXXXXXX"))</f>
        <v>N</v>
      </c>
      <c r="C97">
        <f>'Vert DB'!D97</f>
        <v>29</v>
      </c>
      <c r="D97">
        <f>IF('Vert DB'!E97="Everybody",1,0)</f>
        <v>0</v>
      </c>
      <c r="E97">
        <f>IF('Vert DB'!F97="higher",1,0)</f>
        <v>0</v>
      </c>
      <c r="F97">
        <f>IF('Vert DB'!G97="higher",1,0)</f>
        <v>0</v>
      </c>
      <c r="G97" t="e">
        <f>'Vert DB'!#REF!</f>
        <v>#REF!</v>
      </c>
      <c r="H97">
        <f>'Vert DB'!H97</f>
        <v>3</v>
      </c>
      <c r="I97">
        <f>'Vert DB'!I97</f>
        <v>2143</v>
      </c>
      <c r="J97">
        <f>IF('Vert DB'!J97="male",1,0)</f>
        <v>1</v>
      </c>
      <c r="K97">
        <f>VLOOKUP('Vert DB'!K97,'Conversion Rules'!$K$22:$L$33,2,FALSE)</f>
        <v>4</v>
      </c>
      <c r="L97">
        <f>VLOOKUP('Vert DB'!L97,'Conversion Rules'!$L$17:$M$20,2,FALSE)</f>
        <v>2</v>
      </c>
      <c r="M97">
        <f>IF('Vert DB'!M97="Yes",1,0)</f>
        <v>0</v>
      </c>
    </row>
    <row r="98" spans="1:13">
      <c r="A98">
        <f>'Vert DB'!B98</f>
        <v>43.75</v>
      </c>
      <c r="B98" s="5">
        <f>IF('Vert DB'!C98="None","N",IF('Vert DB'!C98&gt;0,'Vert DB'!C98,"XXXXXXXXXXXX"))</f>
        <v>60</v>
      </c>
      <c r="C98" t="str">
        <f>'Vert DB'!D98</f>
        <v>29 people</v>
      </c>
      <c r="D98">
        <f>IF('Vert DB'!E98="Everybody",1,0)</f>
        <v>0</v>
      </c>
      <c r="E98">
        <f>IF('Vert DB'!F98="higher",1,0)</f>
        <v>0</v>
      </c>
      <c r="F98">
        <f>IF('Vert DB'!G98="higher",1,0)</f>
        <v>0</v>
      </c>
      <c r="G98" t="e">
        <f>'Vert DB'!#REF!</f>
        <v>#REF!</v>
      </c>
      <c r="H98">
        <f>'Vert DB'!H98</f>
        <v>2</v>
      </c>
      <c r="I98">
        <f>'Vert DB'!I98</f>
        <v>2143</v>
      </c>
      <c r="J98">
        <f>IF('Vert DB'!J98="male",1,0)</f>
        <v>0</v>
      </c>
      <c r="K98">
        <f>VLOOKUP('Vert DB'!K98,'Conversion Rules'!$K$22:$L$33,2,FALSE)</f>
        <v>5</v>
      </c>
      <c r="L98">
        <f>VLOOKUP('Vert DB'!L98,'Conversion Rules'!$L$17:$M$20,2,FALSE)</f>
        <v>0</v>
      </c>
      <c r="M98">
        <f>IF('Vert DB'!M98="Yes",1,0)</f>
        <v>1</v>
      </c>
    </row>
    <row r="99" spans="1:13">
      <c r="A99">
        <f>'Vert DB'!B99</f>
        <v>35</v>
      </c>
      <c r="B99" s="5">
        <f>IF('Vert DB'!C99="None","N",IF('Vert DB'!C99&gt;0,'Vert DB'!C99,"XXXXXXXXXXXX"))</f>
        <v>50</v>
      </c>
      <c r="C99" t="str">
        <f>'Vert DB'!D99</f>
        <v>29 people</v>
      </c>
      <c r="D99">
        <f>IF('Vert DB'!E99="Everybody",1,0)</f>
        <v>0</v>
      </c>
      <c r="E99">
        <f>IF('Vert DB'!F99="higher",1,0)</f>
        <v>0</v>
      </c>
      <c r="F99">
        <f>IF('Vert DB'!G99="higher",1,0)</f>
        <v>0</v>
      </c>
      <c r="G99" t="e">
        <f>'Vert DB'!#REF!</f>
        <v>#REF!</v>
      </c>
      <c r="H99">
        <f>'Vert DB'!H99</f>
        <v>1</v>
      </c>
      <c r="I99">
        <f>'Vert DB'!I99</f>
        <v>2143</v>
      </c>
      <c r="J99">
        <f>IF('Vert DB'!J99="male",1,0)</f>
        <v>0</v>
      </c>
      <c r="K99">
        <f>VLOOKUP('Vert DB'!K99,'Conversion Rules'!$K$22:$L$33,2,FALSE)</f>
        <v>5</v>
      </c>
      <c r="L99">
        <f>VLOOKUP('Vert DB'!L99,'Conversion Rules'!$L$17:$M$20,2,FALSE)</f>
        <v>0</v>
      </c>
      <c r="M99">
        <f>IF('Vert DB'!M99="Yes",1,0)</f>
        <v>1</v>
      </c>
    </row>
    <row r="100" spans="1:13">
      <c r="A100">
        <f>'Vert DB'!B100</f>
        <v>19.989999999999998</v>
      </c>
      <c r="B100" s="5" t="str">
        <f>IF('Vert DB'!C100="None","N",IF('Vert DB'!C100&gt;0,'Vert DB'!C100,"XXXXXXXXXXXX"))</f>
        <v>N</v>
      </c>
      <c r="C100" t="str">
        <f>'Vert DB'!D100</f>
        <v>29 people</v>
      </c>
      <c r="D100">
        <f>IF('Vert DB'!E100="Everybody",1,0)</f>
        <v>0</v>
      </c>
      <c r="E100">
        <f>IF('Vert DB'!F100="higher",1,0)</f>
        <v>0</v>
      </c>
      <c r="F100">
        <f>IF('Vert DB'!G100="higher",1,0)</f>
        <v>0</v>
      </c>
      <c r="G100" t="e">
        <f>'Vert DB'!#REF!</f>
        <v>#REF!</v>
      </c>
      <c r="H100">
        <f>'Vert DB'!H100</f>
        <v>4</v>
      </c>
      <c r="I100">
        <f>'Vert DB'!I100</f>
        <v>2143</v>
      </c>
      <c r="J100">
        <f>IF('Vert DB'!J100="male",1,0)</f>
        <v>0</v>
      </c>
      <c r="K100">
        <f>VLOOKUP('Vert DB'!K100,'Conversion Rules'!$K$22:$L$33,2,FALSE)</f>
        <v>5</v>
      </c>
      <c r="L100">
        <f>VLOOKUP('Vert DB'!L100,'Conversion Rules'!$L$17:$M$20,2,FALSE)</f>
        <v>0</v>
      </c>
      <c r="M100">
        <f>IF('Vert DB'!M100="Yes",1,0)</f>
        <v>1</v>
      </c>
    </row>
    <row r="101" spans="1:13">
      <c r="A101">
        <f>'Vert DB'!B101</f>
        <v>26.99</v>
      </c>
      <c r="B101" s="5" t="str">
        <f>IF('Vert DB'!C101="None","N",IF('Vert DB'!C101&gt;0,'Vert DB'!C101,"XXXXXXXXXXXX"))</f>
        <v>N</v>
      </c>
      <c r="C101" t="str">
        <f>'Vert DB'!D101</f>
        <v>29 people</v>
      </c>
      <c r="D101">
        <f>IF('Vert DB'!E101="Everybody",1,0)</f>
        <v>0</v>
      </c>
      <c r="E101">
        <f>IF('Vert DB'!F101="higher",1,0)</f>
        <v>0</v>
      </c>
      <c r="F101">
        <f>IF('Vert DB'!G101="higher",1,0)</f>
        <v>0</v>
      </c>
      <c r="G101" t="e">
        <f>'Vert DB'!#REF!</f>
        <v>#REF!</v>
      </c>
      <c r="H101">
        <f>'Vert DB'!H101</f>
        <v>3</v>
      </c>
      <c r="I101">
        <f>'Vert DB'!I101</f>
        <v>2143</v>
      </c>
      <c r="J101">
        <f>IF('Vert DB'!J101="male",1,0)</f>
        <v>0</v>
      </c>
      <c r="K101">
        <f>VLOOKUP('Vert DB'!K101,'Conversion Rules'!$K$22:$L$33,2,FALSE)</f>
        <v>5</v>
      </c>
      <c r="L101">
        <f>VLOOKUP('Vert DB'!L101,'Conversion Rules'!$L$17:$M$20,2,FALSE)</f>
        <v>0</v>
      </c>
      <c r="M101">
        <f>IF('Vert DB'!M101="Yes",1,0)</f>
        <v>1</v>
      </c>
    </row>
    <row r="102" spans="1:13">
      <c r="A102">
        <f>'Vert DB'!B102</f>
        <v>23</v>
      </c>
      <c r="B102" s="5">
        <f>IF('Vert DB'!C102="None","N",IF('Vert DB'!C102&gt;0,'Vert DB'!C102,"XXXXXXXXXXXX"))</f>
        <v>60</v>
      </c>
      <c r="C102">
        <f>'Vert DB'!D102</f>
        <v>29</v>
      </c>
      <c r="D102">
        <f>IF('Vert DB'!E102="Everybody",1,0)</f>
        <v>0</v>
      </c>
      <c r="E102">
        <f>IF('Vert DB'!F102="higher",1,0)</f>
        <v>0</v>
      </c>
      <c r="F102">
        <f>IF('Vert DB'!G102="higher",1,0)</f>
        <v>0</v>
      </c>
      <c r="G102" t="e">
        <f>'Vert DB'!#REF!</f>
        <v>#REF!</v>
      </c>
      <c r="H102">
        <f>'Vert DB'!H102</f>
        <v>1</v>
      </c>
      <c r="I102">
        <f>'Vert DB'!I102</f>
        <v>1243</v>
      </c>
      <c r="J102">
        <f>IF('Vert DB'!J102="male",1,0)</f>
        <v>0</v>
      </c>
      <c r="K102">
        <f>VLOOKUP('Vert DB'!K102,'Conversion Rules'!$K$22:$L$33,2,FALSE)</f>
        <v>6</v>
      </c>
      <c r="L102">
        <f>VLOOKUP('Vert DB'!L102,'Conversion Rules'!$L$17:$M$20,2,FALSE)</f>
        <v>0</v>
      </c>
      <c r="M102">
        <f>IF('Vert DB'!M102="Yes",1,0)</f>
        <v>0</v>
      </c>
    </row>
    <row r="103" spans="1:13">
      <c r="A103">
        <f>'Vert DB'!B103</f>
        <v>45</v>
      </c>
      <c r="B103" s="5">
        <f>IF('Vert DB'!C103="None","N",IF('Vert DB'!C103&gt;0,'Vert DB'!C103,"XXXXXXXXXXXX"))</f>
        <v>60</v>
      </c>
      <c r="C103">
        <f>'Vert DB'!D103</f>
        <v>29</v>
      </c>
      <c r="D103">
        <f>IF('Vert DB'!E103="Everybody",1,0)</f>
        <v>0</v>
      </c>
      <c r="E103">
        <f>IF('Vert DB'!F103="higher",1,0)</f>
        <v>0</v>
      </c>
      <c r="F103">
        <f>IF('Vert DB'!G103="higher",1,0)</f>
        <v>0</v>
      </c>
      <c r="G103" t="e">
        <f>'Vert DB'!#REF!</f>
        <v>#REF!</v>
      </c>
      <c r="H103">
        <f>'Vert DB'!H103</f>
        <v>2</v>
      </c>
      <c r="I103">
        <f>'Vert DB'!I103</f>
        <v>1243</v>
      </c>
      <c r="J103">
        <f>IF('Vert DB'!J103="male",1,0)</f>
        <v>0</v>
      </c>
      <c r="K103">
        <f>VLOOKUP('Vert DB'!K103,'Conversion Rules'!$K$22:$L$33,2,FALSE)</f>
        <v>6</v>
      </c>
      <c r="L103">
        <f>VLOOKUP('Vert DB'!L103,'Conversion Rules'!$L$17:$M$20,2,FALSE)</f>
        <v>0</v>
      </c>
      <c r="M103">
        <f>IF('Vert DB'!M103="Yes",1,0)</f>
        <v>0</v>
      </c>
    </row>
    <row r="104" spans="1:13">
      <c r="A104">
        <f>'Vert DB'!B104</f>
        <v>55</v>
      </c>
      <c r="B104" s="5" t="str">
        <f>IF('Vert DB'!C104="None","N",IF('Vert DB'!C104&gt;0,'Vert DB'!C104,"XXXXXXXXXXXX"))</f>
        <v>N</v>
      </c>
      <c r="C104">
        <f>'Vert DB'!D104</f>
        <v>29</v>
      </c>
      <c r="D104">
        <f>IF('Vert DB'!E104="Everybody",1,0)</f>
        <v>0</v>
      </c>
      <c r="E104">
        <f>IF('Vert DB'!F104="higher",1,0)</f>
        <v>0</v>
      </c>
      <c r="F104">
        <f>IF('Vert DB'!G104="higher",1,0)</f>
        <v>0</v>
      </c>
      <c r="G104" t="e">
        <f>'Vert DB'!#REF!</f>
        <v>#REF!</v>
      </c>
      <c r="H104">
        <f>'Vert DB'!H104</f>
        <v>4</v>
      </c>
      <c r="I104">
        <f>'Vert DB'!I104</f>
        <v>1243</v>
      </c>
      <c r="J104">
        <f>IF('Vert DB'!J104="male",1,0)</f>
        <v>0</v>
      </c>
      <c r="K104">
        <f>VLOOKUP('Vert DB'!K104,'Conversion Rules'!$K$22:$L$33,2,FALSE)</f>
        <v>6</v>
      </c>
      <c r="L104">
        <f>VLOOKUP('Vert DB'!L104,'Conversion Rules'!$L$17:$M$20,2,FALSE)</f>
        <v>0</v>
      </c>
      <c r="M104">
        <f>IF('Vert DB'!M104="Yes",1,0)</f>
        <v>0</v>
      </c>
    </row>
    <row r="105" spans="1:13">
      <c r="A105">
        <f>'Vert DB'!B105</f>
        <v>50</v>
      </c>
      <c r="B105" s="5" t="str">
        <f>IF('Vert DB'!C105="None","N",IF('Vert DB'!C105&gt;0,'Vert DB'!C105,"XXXXXXXXXXXX"))</f>
        <v>N</v>
      </c>
      <c r="C105">
        <f>'Vert DB'!D105</f>
        <v>29</v>
      </c>
      <c r="D105">
        <f>IF('Vert DB'!E105="Everybody",1,0)</f>
        <v>0</v>
      </c>
      <c r="E105">
        <f>IF('Vert DB'!F105="higher",1,0)</f>
        <v>0</v>
      </c>
      <c r="F105">
        <f>IF('Vert DB'!G105="higher",1,0)</f>
        <v>0</v>
      </c>
      <c r="G105" t="e">
        <f>'Vert DB'!#REF!</f>
        <v>#REF!</v>
      </c>
      <c r="H105">
        <f>'Vert DB'!H105</f>
        <v>3</v>
      </c>
      <c r="I105">
        <f>'Vert DB'!I105</f>
        <v>1243</v>
      </c>
      <c r="J105">
        <f>IF('Vert DB'!J105="male",1,0)</f>
        <v>0</v>
      </c>
      <c r="K105">
        <f>VLOOKUP('Vert DB'!K105,'Conversion Rules'!$K$22:$L$33,2,FALSE)</f>
        <v>6</v>
      </c>
      <c r="L105">
        <f>VLOOKUP('Vert DB'!L105,'Conversion Rules'!$L$17:$M$20,2,FALSE)</f>
        <v>0</v>
      </c>
      <c r="M105">
        <f>IF('Vert DB'!M105="Yes",1,0)</f>
        <v>0</v>
      </c>
    </row>
    <row r="106" spans="1:13">
      <c r="A106">
        <f>'Vert DB'!B106</f>
        <v>55</v>
      </c>
      <c r="B106" s="5">
        <f>IF('Vert DB'!C106="None","N",IF('Vert DB'!C106&gt;0,'Vert DB'!C106,"XXXXXXXXXXXX"))</f>
        <v>60</v>
      </c>
      <c r="C106">
        <f>'Vert DB'!D106</f>
        <v>29</v>
      </c>
      <c r="D106">
        <f>IF('Vert DB'!E106="Everybody",1,0)</f>
        <v>0</v>
      </c>
      <c r="E106">
        <f>IF('Vert DB'!F106="higher",1,0)</f>
        <v>0</v>
      </c>
      <c r="F106">
        <f>IF('Vert DB'!G106="higher",1,0)</f>
        <v>0</v>
      </c>
      <c r="G106" t="e">
        <f>'Vert DB'!#REF!</f>
        <v>#REF!</v>
      </c>
      <c r="H106">
        <f>'Vert DB'!H106</f>
        <v>2</v>
      </c>
      <c r="I106">
        <f>'Vert DB'!I106</f>
        <v>2134</v>
      </c>
      <c r="J106">
        <f>IF('Vert DB'!J106="male",1,0)</f>
        <v>1</v>
      </c>
      <c r="K106">
        <f>VLOOKUP('Vert DB'!K106,'Conversion Rules'!$K$22:$L$33,2,FALSE)</f>
        <v>1</v>
      </c>
      <c r="L106">
        <f>VLOOKUP('Vert DB'!L106,'Conversion Rules'!$L$17:$M$20,2,FALSE)</f>
        <v>2</v>
      </c>
      <c r="M106">
        <f>IF('Vert DB'!M106="Yes",1,0)</f>
        <v>0</v>
      </c>
    </row>
    <row r="107" spans="1:13">
      <c r="A107">
        <f>'Vert DB'!B107</f>
        <v>55</v>
      </c>
      <c r="B107" s="5">
        <f>IF('Vert DB'!C107="None","N",IF('Vert DB'!C107&gt;0,'Vert DB'!C107,"XXXXXXXXXXXX"))</f>
        <v>60</v>
      </c>
      <c r="C107">
        <f>'Vert DB'!D107</f>
        <v>60</v>
      </c>
      <c r="D107">
        <f>IF('Vert DB'!E107="Everybody",1,0)</f>
        <v>0</v>
      </c>
      <c r="E107">
        <f>IF('Vert DB'!F107="higher",1,0)</f>
        <v>0</v>
      </c>
      <c r="F107">
        <f>IF('Vert DB'!G107="higher",1,0)</f>
        <v>0</v>
      </c>
      <c r="G107" t="e">
        <f>'Vert DB'!#REF!</f>
        <v>#REF!</v>
      </c>
      <c r="H107">
        <f>'Vert DB'!H107</f>
        <v>1</v>
      </c>
      <c r="I107">
        <f>'Vert DB'!I107</f>
        <v>2134</v>
      </c>
      <c r="J107">
        <f>IF('Vert DB'!J107="male",1,0)</f>
        <v>1</v>
      </c>
      <c r="K107">
        <f>VLOOKUP('Vert DB'!K107,'Conversion Rules'!$K$22:$L$33,2,FALSE)</f>
        <v>1</v>
      </c>
      <c r="L107">
        <f>VLOOKUP('Vert DB'!L107,'Conversion Rules'!$L$17:$M$20,2,FALSE)</f>
        <v>2</v>
      </c>
      <c r="M107">
        <f>IF('Vert DB'!M107="Yes",1,0)</f>
        <v>0</v>
      </c>
    </row>
    <row r="108" spans="1:13">
      <c r="A108">
        <f>'Vert DB'!B108</f>
        <v>55</v>
      </c>
      <c r="B108" s="5" t="str">
        <f>IF('Vert DB'!C108="None","N",IF('Vert DB'!C108&gt;0,'Vert DB'!C108,"XXXXXXXXXXXX"))</f>
        <v>N</v>
      </c>
      <c r="C108">
        <f>'Vert DB'!D108</f>
        <v>29</v>
      </c>
      <c r="D108">
        <f>IF('Vert DB'!E108="Everybody",1,0)</f>
        <v>0</v>
      </c>
      <c r="E108">
        <f>IF('Vert DB'!F108="higher",1,0)</f>
        <v>0</v>
      </c>
      <c r="F108">
        <f>IF('Vert DB'!G108="higher",1,0)</f>
        <v>0</v>
      </c>
      <c r="G108" t="e">
        <f>'Vert DB'!#REF!</f>
        <v>#REF!</v>
      </c>
      <c r="H108">
        <f>'Vert DB'!H108</f>
        <v>3</v>
      </c>
      <c r="I108">
        <f>'Vert DB'!I108</f>
        <v>2134</v>
      </c>
      <c r="J108">
        <f>IF('Vert DB'!J108="male",1,0)</f>
        <v>1</v>
      </c>
      <c r="K108">
        <f>VLOOKUP('Vert DB'!K108,'Conversion Rules'!$K$22:$L$33,2,FALSE)</f>
        <v>1</v>
      </c>
      <c r="L108">
        <f>VLOOKUP('Vert DB'!L108,'Conversion Rules'!$L$17:$M$20,2,FALSE)</f>
        <v>2</v>
      </c>
      <c r="M108">
        <f>IF('Vert DB'!M108="Yes",1,0)</f>
        <v>0</v>
      </c>
    </row>
    <row r="109" spans="1:13">
      <c r="A109">
        <f>'Vert DB'!B109</f>
        <v>55</v>
      </c>
      <c r="B109" s="5" t="str">
        <f>IF('Vert DB'!C109="None","N",IF('Vert DB'!C109&gt;0,'Vert DB'!C109,"XXXXXXXXXXXX"))</f>
        <v>N</v>
      </c>
      <c r="C109">
        <f>'Vert DB'!D109</f>
        <v>29</v>
      </c>
      <c r="D109">
        <f>IF('Vert DB'!E109="Everybody",1,0)</f>
        <v>0</v>
      </c>
      <c r="E109">
        <f>IF('Vert DB'!F109="higher",1,0)</f>
        <v>0</v>
      </c>
      <c r="F109">
        <f>IF('Vert DB'!G109="higher",1,0)</f>
        <v>0</v>
      </c>
      <c r="G109" t="e">
        <f>'Vert DB'!#REF!</f>
        <v>#REF!</v>
      </c>
      <c r="H109">
        <f>'Vert DB'!H109</f>
        <v>4</v>
      </c>
      <c r="I109">
        <f>'Vert DB'!I109</f>
        <v>2134</v>
      </c>
      <c r="J109">
        <f>IF('Vert DB'!J109="male",1,0)</f>
        <v>1</v>
      </c>
      <c r="K109">
        <f>VLOOKUP('Vert DB'!K109,'Conversion Rules'!$K$22:$L$33,2,FALSE)</f>
        <v>1</v>
      </c>
      <c r="L109">
        <f>VLOOKUP('Vert DB'!L109,'Conversion Rules'!$L$17:$M$20,2,FALSE)</f>
        <v>2</v>
      </c>
      <c r="M109">
        <f>IF('Vert DB'!M109="Yes",1,0)</f>
        <v>0</v>
      </c>
    </row>
    <row r="110" spans="1:13">
      <c r="A110">
        <f>'Vert DB'!B110</f>
        <v>56.25</v>
      </c>
      <c r="B110" s="5">
        <f>IF('Vert DB'!C110="None","N",IF('Vert DB'!C110&gt;0,'Vert DB'!C110,"XXXXXXXXXXXX"))</f>
        <v>60</v>
      </c>
      <c r="C110">
        <f>'Vert DB'!D110</f>
        <v>29</v>
      </c>
      <c r="D110">
        <f>IF('Vert DB'!E110="Everybody",1,0)</f>
        <v>0</v>
      </c>
      <c r="E110">
        <f>IF('Vert DB'!F110="higher",1,0)</f>
        <v>0</v>
      </c>
      <c r="F110">
        <f>IF('Vert DB'!G110="higher",1,0)</f>
        <v>0</v>
      </c>
      <c r="G110" t="e">
        <f>'Vert DB'!#REF!</f>
        <v>#REF!</v>
      </c>
      <c r="H110">
        <f>'Vert DB'!H110</f>
        <v>2</v>
      </c>
      <c r="I110">
        <f>'Vert DB'!I110</f>
        <v>2134</v>
      </c>
      <c r="J110">
        <f>IF('Vert DB'!J110="male",1,0)</f>
        <v>1</v>
      </c>
      <c r="K110">
        <f>VLOOKUP('Vert DB'!K110,'Conversion Rules'!$K$22:$L$33,2,FALSE)</f>
        <v>2</v>
      </c>
      <c r="L110">
        <f>VLOOKUP('Vert DB'!L110,'Conversion Rules'!$L$17:$M$20,2,FALSE)</f>
        <v>2</v>
      </c>
      <c r="M110">
        <f>IF('Vert DB'!M110="Yes",1,0)</f>
        <v>0</v>
      </c>
    </row>
    <row r="111" spans="1:13">
      <c r="A111">
        <f>'Vert DB'!B111</f>
        <v>59.05</v>
      </c>
      <c r="B111" s="5">
        <f>IF('Vert DB'!C111="None","N",IF('Vert DB'!C111&gt;0,'Vert DB'!C111,"XXXXXXXXXXXX"))</f>
        <v>60</v>
      </c>
      <c r="C111">
        <f>'Vert DB'!D111</f>
        <v>29</v>
      </c>
      <c r="D111">
        <f>IF('Vert DB'!E111="Everybody",1,0)</f>
        <v>0</v>
      </c>
      <c r="E111">
        <f>IF('Vert DB'!F111="higher",1,0)</f>
        <v>0</v>
      </c>
      <c r="F111">
        <f>IF('Vert DB'!G111="higher",1,0)</f>
        <v>0</v>
      </c>
      <c r="G111" t="e">
        <f>'Vert DB'!#REF!</f>
        <v>#REF!</v>
      </c>
      <c r="H111">
        <f>'Vert DB'!H111</f>
        <v>1</v>
      </c>
      <c r="I111">
        <f>'Vert DB'!I111</f>
        <v>2134</v>
      </c>
      <c r="J111">
        <f>IF('Vert DB'!J111="male",1,0)</f>
        <v>1</v>
      </c>
      <c r="K111">
        <f>VLOOKUP('Vert DB'!K111,'Conversion Rules'!$K$22:$L$33,2,FALSE)</f>
        <v>2</v>
      </c>
      <c r="L111">
        <f>VLOOKUP('Vert DB'!L111,'Conversion Rules'!$L$17:$M$20,2,FALSE)</f>
        <v>2</v>
      </c>
      <c r="M111">
        <f>IF('Vert DB'!M111="Yes",1,0)</f>
        <v>0</v>
      </c>
    </row>
    <row r="112" spans="1:13">
      <c r="A112">
        <f>'Vert DB'!B112</f>
        <v>59.05</v>
      </c>
      <c r="B112" s="5" t="str">
        <f>IF('Vert DB'!C112="None","N",IF('Vert DB'!C112&gt;0,'Vert DB'!C112,"XXXXXXXXXXXX"))</f>
        <v>N</v>
      </c>
      <c r="C112">
        <f>'Vert DB'!D112</f>
        <v>29</v>
      </c>
      <c r="D112">
        <f>IF('Vert DB'!E112="Everybody",1,0)</f>
        <v>0</v>
      </c>
      <c r="E112">
        <f>IF('Vert DB'!F112="higher",1,0)</f>
        <v>0</v>
      </c>
      <c r="F112">
        <f>IF('Vert DB'!G112="higher",1,0)</f>
        <v>0</v>
      </c>
      <c r="G112" t="e">
        <f>'Vert DB'!#REF!</f>
        <v>#REF!</v>
      </c>
      <c r="H112">
        <f>'Vert DB'!H112</f>
        <v>3</v>
      </c>
      <c r="I112">
        <f>'Vert DB'!I112</f>
        <v>2134</v>
      </c>
      <c r="J112">
        <f>IF('Vert DB'!J112="male",1,0)</f>
        <v>1</v>
      </c>
      <c r="K112">
        <f>VLOOKUP('Vert DB'!K112,'Conversion Rules'!$K$22:$L$33,2,FALSE)</f>
        <v>2</v>
      </c>
      <c r="L112">
        <f>VLOOKUP('Vert DB'!L112,'Conversion Rules'!$L$17:$M$20,2,FALSE)</f>
        <v>2</v>
      </c>
      <c r="M112">
        <f>IF('Vert DB'!M112="Yes",1,0)</f>
        <v>0</v>
      </c>
    </row>
    <row r="113" spans="1:13">
      <c r="A113">
        <f>'Vert DB'!B113</f>
        <v>59.05</v>
      </c>
      <c r="B113" s="5" t="str">
        <f>IF('Vert DB'!C113="None","N",IF('Vert DB'!C113&gt;0,'Vert DB'!C113,"XXXXXXXXXXXX"))</f>
        <v>N</v>
      </c>
      <c r="C113">
        <f>'Vert DB'!D113</f>
        <v>29</v>
      </c>
      <c r="D113">
        <f>IF('Vert DB'!E113="Everybody",1,0)</f>
        <v>0</v>
      </c>
      <c r="E113">
        <f>IF('Vert DB'!F113="higher",1,0)</f>
        <v>0</v>
      </c>
      <c r="F113">
        <f>IF('Vert DB'!G113="higher",1,0)</f>
        <v>0</v>
      </c>
      <c r="G113" t="e">
        <f>'Vert DB'!#REF!</f>
        <v>#REF!</v>
      </c>
      <c r="H113">
        <f>'Vert DB'!H113</f>
        <v>4</v>
      </c>
      <c r="I113">
        <f>'Vert DB'!I113</f>
        <v>2134</v>
      </c>
      <c r="J113">
        <f>IF('Vert DB'!J113="male",1,0)</f>
        <v>1</v>
      </c>
      <c r="K113">
        <f>VLOOKUP('Vert DB'!K113,'Conversion Rules'!$K$22:$L$33,2,FALSE)</f>
        <v>2</v>
      </c>
      <c r="L113">
        <f>VLOOKUP('Vert DB'!L113,'Conversion Rules'!$L$17:$M$20,2,FALSE)</f>
        <v>2</v>
      </c>
      <c r="M113">
        <f>IF('Vert DB'!M113="Yes",1,0)</f>
        <v>0</v>
      </c>
    </row>
    <row r="114" spans="1:13">
      <c r="A114">
        <f>'Vert DB'!B114</f>
        <v>38</v>
      </c>
      <c r="B114" s="5">
        <f>IF('Vert DB'!C114="None","N",IF('Vert DB'!C114&gt;0,'Vert DB'!C114,"XXXXXXXXXXXX"))</f>
        <v>60</v>
      </c>
      <c r="C114">
        <f>'Vert DB'!D114</f>
        <v>29</v>
      </c>
      <c r="D114">
        <f>IF('Vert DB'!E114="Everybody",1,0)</f>
        <v>0</v>
      </c>
      <c r="E114">
        <f>IF('Vert DB'!F114="higher",1,0)</f>
        <v>0</v>
      </c>
      <c r="F114">
        <f>IF('Vert DB'!G114="higher",1,0)</f>
        <v>0</v>
      </c>
      <c r="G114" t="e">
        <f>'Vert DB'!#REF!</f>
        <v>#REF!</v>
      </c>
      <c r="H114">
        <f>'Vert DB'!H114</f>
        <v>2</v>
      </c>
      <c r="I114">
        <f>'Vert DB'!I114</f>
        <v>2143</v>
      </c>
      <c r="J114">
        <f>IF('Vert DB'!J114="male",1,0)</f>
        <v>1</v>
      </c>
      <c r="K114">
        <f>VLOOKUP('Vert DB'!K114,'Conversion Rules'!$K$22:$L$33,2,FALSE)</f>
        <v>4</v>
      </c>
      <c r="L114">
        <f>VLOOKUP('Vert DB'!L114,'Conversion Rules'!$L$17:$M$20,2,FALSE)</f>
        <v>0</v>
      </c>
      <c r="M114">
        <f>IF('Vert DB'!M114="Yes",1,0)</f>
        <v>1</v>
      </c>
    </row>
    <row r="115" spans="1:13">
      <c r="A115">
        <f>'Vert DB'!B115</f>
        <v>50</v>
      </c>
      <c r="B115" s="5">
        <f>IF('Vert DB'!C115="None","N",IF('Vert DB'!C115&gt;0,'Vert DB'!C115,"XXXXXXXXXXXX"))</f>
        <v>60</v>
      </c>
      <c r="C115">
        <f>'Vert DB'!D115</f>
        <v>29</v>
      </c>
      <c r="D115">
        <f>IF('Vert DB'!E115="Everybody",1,0)</f>
        <v>0</v>
      </c>
      <c r="E115">
        <f>IF('Vert DB'!F115="higher",1,0)</f>
        <v>0</v>
      </c>
      <c r="F115">
        <f>IF('Vert DB'!G115="higher",1,0)</f>
        <v>0</v>
      </c>
      <c r="G115" t="e">
        <f>'Vert DB'!#REF!</f>
        <v>#REF!</v>
      </c>
      <c r="H115">
        <f>'Vert DB'!H115</f>
        <v>1</v>
      </c>
      <c r="I115">
        <f>'Vert DB'!I115</f>
        <v>2143</v>
      </c>
      <c r="J115">
        <f>IF('Vert DB'!J115="male",1,0)</f>
        <v>1</v>
      </c>
      <c r="K115">
        <f>VLOOKUP('Vert DB'!K115,'Conversion Rules'!$K$22:$L$33,2,FALSE)</f>
        <v>4</v>
      </c>
      <c r="L115">
        <f>VLOOKUP('Vert DB'!L115,'Conversion Rules'!$L$17:$M$20,2,FALSE)</f>
        <v>0</v>
      </c>
      <c r="M115">
        <f>IF('Vert DB'!M115="Yes",1,0)</f>
        <v>1</v>
      </c>
    </row>
    <row r="116" spans="1:13">
      <c r="A116">
        <f>'Vert DB'!B116</f>
        <v>30</v>
      </c>
      <c r="B116" s="5" t="str">
        <f>IF('Vert DB'!C116="None","N",IF('Vert DB'!C116&gt;0,'Vert DB'!C116,"XXXXXXXXXXXX"))</f>
        <v>N</v>
      </c>
      <c r="C116">
        <f>'Vert DB'!D116</f>
        <v>29</v>
      </c>
      <c r="D116">
        <f>IF('Vert DB'!E116="Everybody",1,0)</f>
        <v>0</v>
      </c>
      <c r="E116">
        <f>IF('Vert DB'!F116="higher",1,0)</f>
        <v>0</v>
      </c>
      <c r="F116">
        <f>IF('Vert DB'!G116="higher",1,0)</f>
        <v>0</v>
      </c>
      <c r="G116" t="e">
        <f>'Vert DB'!#REF!</f>
        <v>#REF!</v>
      </c>
      <c r="H116">
        <f>'Vert DB'!H116</f>
        <v>4</v>
      </c>
      <c r="I116">
        <f>'Vert DB'!I116</f>
        <v>2143</v>
      </c>
      <c r="J116">
        <f>IF('Vert DB'!J116="male",1,0)</f>
        <v>1</v>
      </c>
      <c r="K116">
        <f>VLOOKUP('Vert DB'!K116,'Conversion Rules'!$K$22:$L$33,2,FALSE)</f>
        <v>4</v>
      </c>
      <c r="L116">
        <f>VLOOKUP('Vert DB'!L116,'Conversion Rules'!$L$17:$M$20,2,FALSE)</f>
        <v>0</v>
      </c>
      <c r="M116">
        <f>IF('Vert DB'!M116="Yes",1,0)</f>
        <v>1</v>
      </c>
    </row>
    <row r="117" spans="1:13">
      <c r="A117">
        <f>'Vert DB'!B117</f>
        <v>45</v>
      </c>
      <c r="B117" s="5" t="str">
        <f>IF('Vert DB'!C117="None","N",IF('Vert DB'!C117&gt;0,'Vert DB'!C117,"XXXXXXXXXXXX"))</f>
        <v>N</v>
      </c>
      <c r="C117">
        <f>'Vert DB'!D117</f>
        <v>29</v>
      </c>
      <c r="D117">
        <f>IF('Vert DB'!E117="Everybody",1,0)</f>
        <v>0</v>
      </c>
      <c r="E117">
        <f>IF('Vert DB'!F117="higher",1,0)</f>
        <v>0</v>
      </c>
      <c r="F117">
        <f>IF('Vert DB'!G117="higher",1,0)</f>
        <v>0</v>
      </c>
      <c r="G117" t="e">
        <f>'Vert DB'!#REF!</f>
        <v>#REF!</v>
      </c>
      <c r="H117">
        <f>'Vert DB'!H117</f>
        <v>3</v>
      </c>
      <c r="I117">
        <f>'Vert DB'!I117</f>
        <v>2143</v>
      </c>
      <c r="J117">
        <f>IF('Vert DB'!J117="male",1,0)</f>
        <v>1</v>
      </c>
      <c r="K117">
        <f>VLOOKUP('Vert DB'!K117,'Conversion Rules'!$K$22:$L$33,2,FALSE)</f>
        <v>4</v>
      </c>
      <c r="L117">
        <f>VLOOKUP('Vert DB'!L117,'Conversion Rules'!$L$17:$M$20,2,FALSE)</f>
        <v>0</v>
      </c>
      <c r="M117">
        <f>IF('Vert DB'!M117="Yes",1,0)</f>
        <v>1</v>
      </c>
    </row>
    <row r="118" spans="1:13">
      <c r="A118">
        <f>'Vert DB'!B118</f>
        <v>29</v>
      </c>
      <c r="B118" s="5">
        <f>IF('Vert DB'!C118="None","N",IF('Vert DB'!C118&gt;0,'Vert DB'!C118,"XXXXXXXXXXXX"))</f>
        <v>60</v>
      </c>
      <c r="C118">
        <f>'Vert DB'!D118</f>
        <v>29.99</v>
      </c>
      <c r="D118">
        <f>IF('Vert DB'!E118="Everybody",1,0)</f>
        <v>0</v>
      </c>
      <c r="E118">
        <f>IF('Vert DB'!F118="higher",1,0)</f>
        <v>0</v>
      </c>
      <c r="F118">
        <f>IF('Vert DB'!G118="higher",1,0)</f>
        <v>0</v>
      </c>
      <c r="G118" t="e">
        <f>'Vert DB'!#REF!</f>
        <v>#REF!</v>
      </c>
      <c r="H118">
        <f>'Vert DB'!H118</f>
        <v>2</v>
      </c>
      <c r="I118">
        <f>'Vert DB'!I118</f>
        <v>2134</v>
      </c>
      <c r="J118">
        <f>IF('Vert DB'!J118="male",1,0)</f>
        <v>1</v>
      </c>
      <c r="K118">
        <f>VLOOKUP('Vert DB'!K118,'Conversion Rules'!$K$22:$L$33,2,FALSE)</f>
        <v>4</v>
      </c>
      <c r="L118">
        <f>VLOOKUP('Vert DB'!L118,'Conversion Rules'!$L$17:$M$20,2,FALSE)</f>
        <v>2</v>
      </c>
      <c r="M118">
        <f>IF('Vert DB'!M118="Yes",1,0)</f>
        <v>0</v>
      </c>
    </row>
    <row r="119" spans="1:13">
      <c r="A119">
        <f>'Vert DB'!B119</f>
        <v>50</v>
      </c>
      <c r="B119" s="5">
        <f>IF('Vert DB'!C119="None","N",IF('Vert DB'!C119&gt;0,'Vert DB'!C119,"XXXXXXXXXXXX"))</f>
        <v>60</v>
      </c>
      <c r="C119">
        <f>'Vert DB'!D119</f>
        <v>29</v>
      </c>
      <c r="D119">
        <f>IF('Vert DB'!E119="Everybody",1,0)</f>
        <v>0</v>
      </c>
      <c r="E119">
        <f>IF('Vert DB'!F119="higher",1,0)</f>
        <v>0</v>
      </c>
      <c r="F119">
        <f>IF('Vert DB'!G119="higher",1,0)</f>
        <v>0</v>
      </c>
      <c r="G119" t="e">
        <f>'Vert DB'!#REF!</f>
        <v>#REF!</v>
      </c>
      <c r="H119">
        <f>'Vert DB'!H119</f>
        <v>1</v>
      </c>
      <c r="I119">
        <f>'Vert DB'!I119</f>
        <v>2134</v>
      </c>
      <c r="J119">
        <f>IF('Vert DB'!J119="male",1,0)</f>
        <v>1</v>
      </c>
      <c r="K119">
        <f>VLOOKUP('Vert DB'!K119,'Conversion Rules'!$K$22:$L$33,2,FALSE)</f>
        <v>4</v>
      </c>
      <c r="L119">
        <f>VLOOKUP('Vert DB'!L119,'Conversion Rules'!$L$17:$M$20,2,FALSE)</f>
        <v>2</v>
      </c>
      <c r="M119">
        <f>IF('Vert DB'!M119="Yes",1,0)</f>
        <v>0</v>
      </c>
    </row>
    <row r="120" spans="1:13">
      <c r="A120">
        <f>'Vert DB'!B120</f>
        <v>50</v>
      </c>
      <c r="B120" s="5" t="str">
        <f>IF('Vert DB'!C120="None","N",IF('Vert DB'!C120&gt;0,'Vert DB'!C120,"XXXXXXXXXXXX"))</f>
        <v>N</v>
      </c>
      <c r="C120">
        <f>'Vert DB'!D120</f>
        <v>29</v>
      </c>
      <c r="D120">
        <f>IF('Vert DB'!E120="Everybody",1,0)</f>
        <v>0</v>
      </c>
      <c r="E120">
        <f>IF('Vert DB'!F120="higher",1,0)</f>
        <v>0</v>
      </c>
      <c r="F120">
        <f>IF('Vert DB'!G120="higher",1,0)</f>
        <v>0</v>
      </c>
      <c r="G120" t="e">
        <f>'Vert DB'!#REF!</f>
        <v>#REF!</v>
      </c>
      <c r="H120">
        <f>'Vert DB'!H120</f>
        <v>3</v>
      </c>
      <c r="I120">
        <f>'Vert DB'!I120</f>
        <v>2134</v>
      </c>
      <c r="J120">
        <f>IF('Vert DB'!J120="male",1,0)</f>
        <v>1</v>
      </c>
      <c r="K120">
        <f>VLOOKUP('Vert DB'!K120,'Conversion Rules'!$K$22:$L$33,2,FALSE)</f>
        <v>4</v>
      </c>
      <c r="L120">
        <f>VLOOKUP('Vert DB'!L120,'Conversion Rules'!$L$17:$M$20,2,FALSE)</f>
        <v>2</v>
      </c>
      <c r="M120">
        <f>IF('Vert DB'!M120="Yes",1,0)</f>
        <v>0</v>
      </c>
    </row>
    <row r="121" spans="1:13">
      <c r="A121">
        <f>'Vert DB'!B121</f>
        <v>29</v>
      </c>
      <c r="B121" s="5" t="str">
        <f>IF('Vert DB'!C121="None","N",IF('Vert DB'!C121&gt;0,'Vert DB'!C121,"XXXXXXXXXXXX"))</f>
        <v>N</v>
      </c>
      <c r="C121">
        <f>'Vert DB'!D121</f>
        <v>29</v>
      </c>
      <c r="D121">
        <f>IF('Vert DB'!E121="Everybody",1,0)</f>
        <v>0</v>
      </c>
      <c r="E121">
        <f>IF('Vert DB'!F121="higher",1,0)</f>
        <v>0</v>
      </c>
      <c r="F121">
        <f>IF('Vert DB'!G121="higher",1,0)</f>
        <v>0</v>
      </c>
      <c r="G121" t="e">
        <f>'Vert DB'!#REF!</f>
        <v>#REF!</v>
      </c>
      <c r="H121">
        <f>'Vert DB'!H121</f>
        <v>4</v>
      </c>
      <c r="I121">
        <f>'Vert DB'!I121</f>
        <v>2134</v>
      </c>
      <c r="J121">
        <f>IF('Vert DB'!J121="male",1,0)</f>
        <v>1</v>
      </c>
      <c r="K121">
        <f>VLOOKUP('Vert DB'!K121,'Conversion Rules'!$K$22:$L$33,2,FALSE)</f>
        <v>4</v>
      </c>
      <c r="L121">
        <f>VLOOKUP('Vert DB'!L121,'Conversion Rules'!$L$17:$M$20,2,FALSE)</f>
        <v>2</v>
      </c>
      <c r="M121">
        <f>IF('Vert DB'!M121="Yes",1,0)</f>
        <v>0</v>
      </c>
    </row>
    <row r="122" spans="1:13">
      <c r="A122">
        <f>'Vert DB'!B122</f>
        <v>60</v>
      </c>
      <c r="B122" s="5">
        <f>IF('Vert DB'!C122="None","N",IF('Vert DB'!C122&gt;0,'Vert DB'!C122,"XXXXXXXXXXXX"))</f>
        <v>60</v>
      </c>
      <c r="C122">
        <f>'Vert DB'!D122</f>
        <v>29</v>
      </c>
      <c r="D122">
        <f>IF('Vert DB'!E122="Everybody",1,0)</f>
        <v>0</v>
      </c>
      <c r="E122">
        <f>IF('Vert DB'!F122="higher",1,0)</f>
        <v>0</v>
      </c>
      <c r="F122">
        <f>IF('Vert DB'!G122="higher",1,0)</f>
        <v>0</v>
      </c>
      <c r="G122" t="e">
        <f>'Vert DB'!#REF!</f>
        <v>#REF!</v>
      </c>
      <c r="H122">
        <f>'Vert DB'!H122</f>
        <v>1</v>
      </c>
      <c r="I122">
        <f>'Vert DB'!I122</f>
        <v>1234</v>
      </c>
      <c r="J122">
        <f>IF('Vert DB'!J122="male",1,0)</f>
        <v>0</v>
      </c>
      <c r="K122">
        <f>VLOOKUP('Vert DB'!K122,'Conversion Rules'!$K$22:$L$33,2,FALSE)</f>
        <v>1</v>
      </c>
      <c r="L122">
        <f>VLOOKUP('Vert DB'!L122,'Conversion Rules'!$L$17:$M$20,2,FALSE)</f>
        <v>1</v>
      </c>
      <c r="M122">
        <f>IF('Vert DB'!M122="Yes",1,0)</f>
        <v>0</v>
      </c>
    </row>
    <row r="123" spans="1:13">
      <c r="A123">
        <f>'Vert DB'!B123</f>
        <v>60</v>
      </c>
      <c r="B123" s="5">
        <f>IF('Vert DB'!C123="None","N",IF('Vert DB'!C123&gt;0,'Vert DB'!C123,"XXXXXXXXXXXX"))</f>
        <v>60</v>
      </c>
      <c r="C123">
        <f>'Vert DB'!D123</f>
        <v>29</v>
      </c>
      <c r="D123">
        <f>IF('Vert DB'!E123="Everybody",1,0)</f>
        <v>0</v>
      </c>
      <c r="E123">
        <f>IF('Vert DB'!F123="higher",1,0)</f>
        <v>0</v>
      </c>
      <c r="F123">
        <f>IF('Vert DB'!G123="higher",1,0)</f>
        <v>0</v>
      </c>
      <c r="G123" t="e">
        <f>'Vert DB'!#REF!</f>
        <v>#REF!</v>
      </c>
      <c r="H123">
        <f>'Vert DB'!H123</f>
        <v>2</v>
      </c>
      <c r="I123">
        <f>'Vert DB'!I123</f>
        <v>1234</v>
      </c>
      <c r="J123">
        <f>IF('Vert DB'!J123="male",1,0)</f>
        <v>0</v>
      </c>
      <c r="K123">
        <f>VLOOKUP('Vert DB'!K123,'Conversion Rules'!$K$22:$L$33,2,FALSE)</f>
        <v>1</v>
      </c>
      <c r="L123">
        <f>VLOOKUP('Vert DB'!L123,'Conversion Rules'!$L$17:$M$20,2,FALSE)</f>
        <v>1</v>
      </c>
      <c r="M123">
        <f>IF('Vert DB'!M123="Yes",1,0)</f>
        <v>0</v>
      </c>
    </row>
    <row r="124" spans="1:13">
      <c r="A124">
        <f>'Vert DB'!B124</f>
        <v>60</v>
      </c>
      <c r="B124" s="5" t="str">
        <f>IF('Vert DB'!C124="None","N",IF('Vert DB'!C124&gt;0,'Vert DB'!C124,"XXXXXXXXXXXX"))</f>
        <v>N</v>
      </c>
      <c r="C124">
        <f>'Vert DB'!D124</f>
        <v>29</v>
      </c>
      <c r="D124">
        <f>IF('Vert DB'!E124="Everybody",1,0)</f>
        <v>0</v>
      </c>
      <c r="E124">
        <f>IF('Vert DB'!F124="higher",1,0)</f>
        <v>0</v>
      </c>
      <c r="F124">
        <f>IF('Vert DB'!G124="higher",1,0)</f>
        <v>0</v>
      </c>
      <c r="G124" t="e">
        <f>'Vert DB'!#REF!</f>
        <v>#REF!</v>
      </c>
      <c r="H124">
        <f>'Vert DB'!H124</f>
        <v>3</v>
      </c>
      <c r="I124">
        <f>'Vert DB'!I124</f>
        <v>1234</v>
      </c>
      <c r="J124">
        <f>IF('Vert DB'!J124="male",1,0)</f>
        <v>0</v>
      </c>
      <c r="K124">
        <f>VLOOKUP('Vert DB'!K124,'Conversion Rules'!$K$22:$L$33,2,FALSE)</f>
        <v>1</v>
      </c>
      <c r="L124">
        <f>VLOOKUP('Vert DB'!L124,'Conversion Rules'!$L$17:$M$20,2,FALSE)</f>
        <v>1</v>
      </c>
      <c r="M124">
        <f>IF('Vert DB'!M124="Yes",1,0)</f>
        <v>0</v>
      </c>
    </row>
    <row r="125" spans="1:13">
      <c r="A125">
        <f>'Vert DB'!B125</f>
        <v>70</v>
      </c>
      <c r="B125" s="5" t="str">
        <f>IF('Vert DB'!C125="None","N",IF('Vert DB'!C125&gt;0,'Vert DB'!C125,"XXXXXXXXXXXX"))</f>
        <v>N</v>
      </c>
      <c r="C125">
        <f>'Vert DB'!D125</f>
        <v>29</v>
      </c>
      <c r="D125">
        <f>IF('Vert DB'!E125="Everybody",1,0)</f>
        <v>0</v>
      </c>
      <c r="E125">
        <f>IF('Vert DB'!F125="higher",1,0)</f>
        <v>1</v>
      </c>
      <c r="F125">
        <f>IF('Vert DB'!G125="higher",1,0)</f>
        <v>0</v>
      </c>
      <c r="G125" t="e">
        <f>'Vert DB'!#REF!</f>
        <v>#REF!</v>
      </c>
      <c r="H125">
        <f>'Vert DB'!H125</f>
        <v>4</v>
      </c>
      <c r="I125">
        <f>'Vert DB'!I125</f>
        <v>1234</v>
      </c>
      <c r="J125">
        <f>IF('Vert DB'!J125="male",1,0)</f>
        <v>0</v>
      </c>
      <c r="K125">
        <f>VLOOKUP('Vert DB'!K125,'Conversion Rules'!$K$22:$L$33,2,FALSE)</f>
        <v>1</v>
      </c>
      <c r="L125">
        <f>VLOOKUP('Vert DB'!L125,'Conversion Rules'!$L$17:$M$20,2,FALSE)</f>
        <v>1</v>
      </c>
      <c r="M125">
        <f>IF('Vert DB'!M125="Yes",1,0)</f>
        <v>0</v>
      </c>
    </row>
    <row r="126" spans="1:13">
      <c r="A126">
        <f>'Vert DB'!B126</f>
        <v>30</v>
      </c>
      <c r="B126" s="5">
        <f>IF('Vert DB'!C126="None","N",IF('Vert DB'!C126&gt;0,'Vert DB'!C126,"XXXXXXXXXXXX"))</f>
        <v>60</v>
      </c>
      <c r="C126">
        <f>'Vert DB'!D126</f>
        <v>1</v>
      </c>
      <c r="D126">
        <f>IF('Vert DB'!E126="Everybody",1,0)</f>
        <v>0</v>
      </c>
      <c r="E126">
        <f>IF('Vert DB'!F126="higher",1,0)</f>
        <v>0</v>
      </c>
      <c r="F126">
        <f>IF('Vert DB'!G126="higher",1,0)</f>
        <v>0</v>
      </c>
      <c r="G126" t="e">
        <f>'Vert DB'!#REF!</f>
        <v>#REF!</v>
      </c>
      <c r="H126">
        <f>'Vert DB'!H126</f>
        <v>2</v>
      </c>
      <c r="I126">
        <f>'Vert DB'!I126</f>
        <v>2143</v>
      </c>
      <c r="J126">
        <f>IF('Vert DB'!J126="male",1,0)</f>
        <v>0</v>
      </c>
      <c r="K126">
        <f>VLOOKUP('Vert DB'!K126,'Conversion Rules'!$K$22:$L$33,2,FALSE)</f>
        <v>1</v>
      </c>
      <c r="L126">
        <f>VLOOKUP('Vert DB'!L126,'Conversion Rules'!$L$17:$M$20,2,FALSE)</f>
        <v>3</v>
      </c>
      <c r="M126">
        <f>IF('Vert DB'!M126="Yes",1,0)</f>
        <v>0</v>
      </c>
    </row>
    <row r="127" spans="1:13">
      <c r="A127">
        <f>'Vert DB'!B127</f>
        <v>50</v>
      </c>
      <c r="B127" s="5">
        <f>IF('Vert DB'!C127="None","N",IF('Vert DB'!C127&gt;0,'Vert DB'!C127,"XXXXXXXXXXXX"))</f>
        <v>50</v>
      </c>
      <c r="C127">
        <f>'Vert DB'!D127</f>
        <v>50</v>
      </c>
      <c r="D127">
        <f>IF('Vert DB'!E127="Everybody",1,0)</f>
        <v>0</v>
      </c>
      <c r="E127">
        <f>IF('Vert DB'!F127="higher",1,0)</f>
        <v>0</v>
      </c>
      <c r="F127">
        <f>IF('Vert DB'!G127="higher",1,0)</f>
        <v>0</v>
      </c>
      <c r="G127" t="e">
        <f>'Vert DB'!#REF!</f>
        <v>#REF!</v>
      </c>
      <c r="H127">
        <f>'Vert DB'!H127</f>
        <v>1</v>
      </c>
      <c r="I127">
        <f>'Vert DB'!I127</f>
        <v>2143</v>
      </c>
      <c r="J127">
        <f>IF('Vert DB'!J127="male",1,0)</f>
        <v>0</v>
      </c>
      <c r="K127">
        <f>VLOOKUP('Vert DB'!K127,'Conversion Rules'!$K$22:$L$33,2,FALSE)</f>
        <v>1</v>
      </c>
      <c r="L127">
        <f>VLOOKUP('Vert DB'!L127,'Conversion Rules'!$L$17:$M$20,2,FALSE)</f>
        <v>3</v>
      </c>
      <c r="M127">
        <f>IF('Vert DB'!M127="Yes",1,0)</f>
        <v>0</v>
      </c>
    </row>
    <row r="128" spans="1:13">
      <c r="A128">
        <f>'Vert DB'!B128</f>
        <v>0</v>
      </c>
      <c r="B128" s="5" t="str">
        <f>IF('Vert DB'!C128="None","N",IF('Vert DB'!C128&gt;0,'Vert DB'!C128,"XXXXXXXXXXXX"))</f>
        <v>N</v>
      </c>
      <c r="C128">
        <f>'Vert DB'!D128</f>
        <v>29</v>
      </c>
      <c r="D128">
        <f>IF('Vert DB'!E128="Everybody",1,0)</f>
        <v>0</v>
      </c>
      <c r="E128">
        <f>IF('Vert DB'!F128="higher",1,0)</f>
        <v>0</v>
      </c>
      <c r="F128">
        <f>IF('Vert DB'!G128="higher",1,0)</f>
        <v>0</v>
      </c>
      <c r="G128" t="e">
        <f>'Vert DB'!#REF!</f>
        <v>#REF!</v>
      </c>
      <c r="H128">
        <f>'Vert DB'!H128</f>
        <v>4</v>
      </c>
      <c r="I128">
        <f>'Vert DB'!I128</f>
        <v>2143</v>
      </c>
      <c r="J128">
        <f>IF('Vert DB'!J128="male",1,0)</f>
        <v>0</v>
      </c>
      <c r="K128">
        <f>VLOOKUP('Vert DB'!K128,'Conversion Rules'!$K$22:$L$33,2,FALSE)</f>
        <v>1</v>
      </c>
      <c r="L128">
        <f>VLOOKUP('Vert DB'!L128,'Conversion Rules'!$L$17:$M$20,2,FALSE)</f>
        <v>3</v>
      </c>
      <c r="M128">
        <f>IF('Vert DB'!M128="Yes",1,0)</f>
        <v>0</v>
      </c>
    </row>
    <row r="129" spans="1:13">
      <c r="A129">
        <f>'Vert DB'!B129</f>
        <v>0</v>
      </c>
      <c r="B129" s="5" t="str">
        <f>IF('Vert DB'!C129="None","N",IF('Vert DB'!C129&gt;0,'Vert DB'!C129,"XXXXXXXXXXXX"))</f>
        <v>N</v>
      </c>
      <c r="C129">
        <f>'Vert DB'!D129</f>
        <v>29</v>
      </c>
      <c r="D129">
        <f>IF('Vert DB'!E129="Everybody",1,0)</f>
        <v>0</v>
      </c>
      <c r="E129">
        <f>IF('Vert DB'!F129="higher",1,0)</f>
        <v>0</v>
      </c>
      <c r="F129">
        <f>IF('Vert DB'!G129="higher",1,0)</f>
        <v>0</v>
      </c>
      <c r="G129" t="e">
        <f>'Vert DB'!#REF!</f>
        <v>#REF!</v>
      </c>
      <c r="H129">
        <f>'Vert DB'!H129</f>
        <v>3</v>
      </c>
      <c r="I129">
        <f>'Vert DB'!I129</f>
        <v>2143</v>
      </c>
      <c r="J129">
        <f>IF('Vert DB'!J129="male",1,0)</f>
        <v>0</v>
      </c>
      <c r="K129">
        <f>VLOOKUP('Vert DB'!K129,'Conversion Rules'!$K$22:$L$33,2,FALSE)</f>
        <v>1</v>
      </c>
      <c r="L129">
        <f>VLOOKUP('Vert DB'!L129,'Conversion Rules'!$L$17:$M$20,2,FALSE)</f>
        <v>3</v>
      </c>
      <c r="M129">
        <f>IF('Vert DB'!M129="Yes",1,0)</f>
        <v>0</v>
      </c>
    </row>
    <row r="130" spans="1:13">
      <c r="A130">
        <f>'Vert DB'!B130</f>
        <v>59</v>
      </c>
      <c r="B130" s="5">
        <f>IF('Vert DB'!C130="None","N",IF('Vert DB'!C130&gt;0,'Vert DB'!C130,"XXXXXXXXXXXX"))</f>
        <v>60</v>
      </c>
      <c r="C130">
        <f>'Vert DB'!D130</f>
        <v>29</v>
      </c>
      <c r="D130">
        <f>IF('Vert DB'!E130="Everybody",1,0)</f>
        <v>0</v>
      </c>
      <c r="E130">
        <f>IF('Vert DB'!F130="higher",1,0)</f>
        <v>0</v>
      </c>
      <c r="F130">
        <f>IF('Vert DB'!G130="higher",1,0)</f>
        <v>0</v>
      </c>
      <c r="G130" t="e">
        <f>'Vert DB'!#REF!</f>
        <v>#REF!</v>
      </c>
      <c r="H130">
        <f>'Vert DB'!H130</f>
        <v>2</v>
      </c>
      <c r="I130">
        <f>'Vert DB'!I130</f>
        <v>2134</v>
      </c>
      <c r="J130">
        <f>IF('Vert DB'!J130="male",1,0)</f>
        <v>1</v>
      </c>
      <c r="K130">
        <f>VLOOKUP('Vert DB'!K130,'Conversion Rules'!$K$22:$L$33,2,FALSE)</f>
        <v>1</v>
      </c>
      <c r="L130">
        <f>VLOOKUP('Vert DB'!L130,'Conversion Rules'!$L$17:$M$20,2,FALSE)</f>
        <v>2</v>
      </c>
      <c r="M130">
        <f>IF('Vert DB'!M130="Yes",1,0)</f>
        <v>1</v>
      </c>
    </row>
    <row r="131" spans="1:13">
      <c r="A131">
        <f>'Vert DB'!B131</f>
        <v>59.01</v>
      </c>
      <c r="B131" s="5">
        <f>IF('Vert DB'!C131="None","N",IF('Vert DB'!C131&gt;0,'Vert DB'!C131,"XXXXXXXXXXXX"))</f>
        <v>60</v>
      </c>
      <c r="C131">
        <f>'Vert DB'!D131</f>
        <v>29</v>
      </c>
      <c r="D131">
        <f>IF('Vert DB'!E131="Everybody",1,0)</f>
        <v>0</v>
      </c>
      <c r="E131">
        <f>IF('Vert DB'!F131="higher",1,0)</f>
        <v>0</v>
      </c>
      <c r="F131">
        <f>IF('Vert DB'!G131="higher",1,0)</f>
        <v>0</v>
      </c>
      <c r="G131" t="e">
        <f>'Vert DB'!#REF!</f>
        <v>#REF!</v>
      </c>
      <c r="H131">
        <f>'Vert DB'!H131</f>
        <v>1</v>
      </c>
      <c r="I131">
        <f>'Vert DB'!I131</f>
        <v>2134</v>
      </c>
      <c r="J131">
        <f>IF('Vert DB'!J131="male",1,0)</f>
        <v>1</v>
      </c>
      <c r="K131">
        <f>VLOOKUP('Vert DB'!K131,'Conversion Rules'!$K$22:$L$33,2,FALSE)</f>
        <v>1</v>
      </c>
      <c r="L131">
        <f>VLOOKUP('Vert DB'!L131,'Conversion Rules'!$L$17:$M$20,2,FALSE)</f>
        <v>2</v>
      </c>
      <c r="M131">
        <f>IF('Vert DB'!M131="Yes",1,0)</f>
        <v>1</v>
      </c>
    </row>
    <row r="132" spans="1:13">
      <c r="A132">
        <f>'Vert DB'!B132</f>
        <v>59.99</v>
      </c>
      <c r="B132" s="5" t="str">
        <f>IF('Vert DB'!C132="None","N",IF('Vert DB'!C132&gt;0,'Vert DB'!C132,"XXXXXXXXXXXX"))</f>
        <v>N</v>
      </c>
      <c r="C132">
        <f>'Vert DB'!D132</f>
        <v>29</v>
      </c>
      <c r="D132">
        <f>IF('Vert DB'!E132="Everybody",1,0)</f>
        <v>0</v>
      </c>
      <c r="E132">
        <f>IF('Vert DB'!F132="higher",1,0)</f>
        <v>0</v>
      </c>
      <c r="F132">
        <f>IF('Vert DB'!G132="higher",1,0)</f>
        <v>0</v>
      </c>
      <c r="G132" t="e">
        <f>'Vert DB'!#REF!</f>
        <v>#REF!</v>
      </c>
      <c r="H132">
        <f>'Vert DB'!H132</f>
        <v>3</v>
      </c>
      <c r="I132">
        <f>'Vert DB'!I132</f>
        <v>2134</v>
      </c>
      <c r="J132">
        <f>IF('Vert DB'!J132="male",1,0)</f>
        <v>1</v>
      </c>
      <c r="K132">
        <f>VLOOKUP('Vert DB'!K132,'Conversion Rules'!$K$22:$L$33,2,FALSE)</f>
        <v>1</v>
      </c>
      <c r="L132">
        <f>VLOOKUP('Vert DB'!L132,'Conversion Rules'!$L$17:$M$20,2,FALSE)</f>
        <v>2</v>
      </c>
      <c r="M132">
        <f>IF('Vert DB'!M132="Yes",1,0)</f>
        <v>1</v>
      </c>
    </row>
    <row r="133" spans="1:13">
      <c r="A133">
        <f>'Vert DB'!B133</f>
        <v>59.99</v>
      </c>
      <c r="B133" s="5" t="str">
        <f>IF('Vert DB'!C133="None","N",IF('Vert DB'!C133&gt;0,'Vert DB'!C133,"XXXXXXXXXXXX"))</f>
        <v>N</v>
      </c>
      <c r="C133">
        <f>'Vert DB'!D133</f>
        <v>29</v>
      </c>
      <c r="D133">
        <f>IF('Vert DB'!E133="Everybody",1,0)</f>
        <v>0</v>
      </c>
      <c r="E133">
        <f>IF('Vert DB'!F133="higher",1,0)</f>
        <v>0</v>
      </c>
      <c r="F133">
        <f>IF('Vert DB'!G133="higher",1,0)</f>
        <v>0</v>
      </c>
      <c r="G133" t="e">
        <f>'Vert DB'!#REF!</f>
        <v>#REF!</v>
      </c>
      <c r="H133">
        <f>'Vert DB'!H133</f>
        <v>4</v>
      </c>
      <c r="I133">
        <f>'Vert DB'!I133</f>
        <v>2134</v>
      </c>
      <c r="J133">
        <f>IF('Vert DB'!J133="male",1,0)</f>
        <v>1</v>
      </c>
      <c r="K133">
        <f>VLOOKUP('Vert DB'!K133,'Conversion Rules'!$K$22:$L$33,2,FALSE)</f>
        <v>1</v>
      </c>
      <c r="L133">
        <f>VLOOKUP('Vert DB'!L133,'Conversion Rules'!$L$17:$M$20,2,FALSE)</f>
        <v>2</v>
      </c>
      <c r="M133">
        <f>IF('Vert DB'!M133="Yes",1,0)</f>
        <v>1</v>
      </c>
    </row>
    <row r="134" spans="1:13">
      <c r="A134">
        <f>'Vert DB'!B134</f>
        <v>25</v>
      </c>
      <c r="B134" s="5">
        <f>IF('Vert DB'!C134="None","N",IF('Vert DB'!C134&gt;0,'Vert DB'!C134,"XXXXXXXXXXXX"))</f>
        <v>60</v>
      </c>
      <c r="C134">
        <f>'Vert DB'!D134</f>
        <v>29</v>
      </c>
      <c r="D134">
        <f>IF('Vert DB'!E134="Everybody",1,0)</f>
        <v>0</v>
      </c>
      <c r="E134">
        <f>IF('Vert DB'!F134="higher",1,0)</f>
        <v>1</v>
      </c>
      <c r="F134">
        <f>IF('Vert DB'!G134="higher",1,0)</f>
        <v>0</v>
      </c>
      <c r="G134" t="e">
        <f>'Vert DB'!#REF!</f>
        <v>#REF!</v>
      </c>
      <c r="H134">
        <f>'Vert DB'!H134</f>
        <v>2</v>
      </c>
      <c r="I134">
        <f>'Vert DB'!I134</f>
        <v>2143</v>
      </c>
      <c r="J134">
        <f>IF('Vert DB'!J134="male",1,0)</f>
        <v>1</v>
      </c>
      <c r="K134">
        <f>VLOOKUP('Vert DB'!K134,'Conversion Rules'!$K$22:$L$33,2,FALSE)</f>
        <v>1</v>
      </c>
      <c r="L134">
        <f>VLOOKUP('Vert DB'!L134,'Conversion Rules'!$L$17:$M$20,2,FALSE)</f>
        <v>0</v>
      </c>
      <c r="M134">
        <f>IF('Vert DB'!M134="Yes",1,0)</f>
        <v>1</v>
      </c>
    </row>
    <row r="135" spans="1:13">
      <c r="A135">
        <f>'Vert DB'!B135</f>
        <v>45</v>
      </c>
      <c r="B135" s="5">
        <f>IF('Vert DB'!C135="None","N",IF('Vert DB'!C135&gt;0,'Vert DB'!C135,"XXXXXXXXXXXX"))</f>
        <v>60</v>
      </c>
      <c r="C135">
        <f>'Vert DB'!D135</f>
        <v>29</v>
      </c>
      <c r="D135">
        <f>IF('Vert DB'!E135="Everybody",1,0)</f>
        <v>0</v>
      </c>
      <c r="E135">
        <f>IF('Vert DB'!F135="higher",1,0)</f>
        <v>0</v>
      </c>
      <c r="F135">
        <f>IF('Vert DB'!G135="higher",1,0)</f>
        <v>0</v>
      </c>
      <c r="G135" t="e">
        <f>'Vert DB'!#REF!</f>
        <v>#REF!</v>
      </c>
      <c r="H135">
        <f>'Vert DB'!H135</f>
        <v>1</v>
      </c>
      <c r="I135">
        <f>'Vert DB'!I135</f>
        <v>2143</v>
      </c>
      <c r="J135">
        <f>IF('Vert DB'!J135="male",1,0)</f>
        <v>1</v>
      </c>
      <c r="K135">
        <f>VLOOKUP('Vert DB'!K135,'Conversion Rules'!$K$22:$L$33,2,FALSE)</f>
        <v>1</v>
      </c>
      <c r="L135">
        <f>VLOOKUP('Vert DB'!L135,'Conversion Rules'!$L$17:$M$20,2,FALSE)</f>
        <v>0</v>
      </c>
      <c r="M135">
        <f>IF('Vert DB'!M135="Yes",1,0)</f>
        <v>1</v>
      </c>
    </row>
    <row r="136" spans="1:13">
      <c r="A136">
        <f>'Vert DB'!B136</f>
        <v>50.33</v>
      </c>
      <c r="B136" s="5" t="str">
        <f>IF('Vert DB'!C136="None","N",IF('Vert DB'!C136&gt;0,'Vert DB'!C136,"XXXXXXXXXXXX"))</f>
        <v>N</v>
      </c>
      <c r="C136">
        <f>'Vert DB'!D136</f>
        <v>29</v>
      </c>
      <c r="D136">
        <f>IF('Vert DB'!E136="Everybody",1,0)</f>
        <v>0</v>
      </c>
      <c r="E136">
        <f>IF('Vert DB'!F136="higher",1,0)</f>
        <v>0</v>
      </c>
      <c r="F136">
        <f>IF('Vert DB'!G136="higher",1,0)</f>
        <v>0</v>
      </c>
      <c r="G136" t="e">
        <f>'Vert DB'!#REF!</f>
        <v>#REF!</v>
      </c>
      <c r="H136">
        <f>'Vert DB'!H136</f>
        <v>4</v>
      </c>
      <c r="I136">
        <f>'Vert DB'!I136</f>
        <v>2143</v>
      </c>
      <c r="J136">
        <f>IF('Vert DB'!J136="male",1,0)</f>
        <v>1</v>
      </c>
      <c r="K136">
        <f>VLOOKUP('Vert DB'!K136,'Conversion Rules'!$K$22:$L$33,2,FALSE)</f>
        <v>1</v>
      </c>
      <c r="L136">
        <f>VLOOKUP('Vert DB'!L136,'Conversion Rules'!$L$17:$M$20,2,FALSE)</f>
        <v>0</v>
      </c>
      <c r="M136">
        <f>IF('Vert DB'!M136="Yes",1,0)</f>
        <v>1</v>
      </c>
    </row>
    <row r="137" spans="1:13">
      <c r="A137">
        <f>'Vert DB'!B137</f>
        <v>46</v>
      </c>
      <c r="B137" s="5" t="str">
        <f>IF('Vert DB'!C137="None","N",IF('Vert DB'!C137&gt;0,'Vert DB'!C137,"XXXXXXXXXXXX"))</f>
        <v>N</v>
      </c>
      <c r="C137">
        <f>'Vert DB'!D137</f>
        <v>29</v>
      </c>
      <c r="D137">
        <f>IF('Vert DB'!E137="Everybody",1,0)</f>
        <v>0</v>
      </c>
      <c r="E137">
        <f>IF('Vert DB'!F137="higher",1,0)</f>
        <v>0</v>
      </c>
      <c r="F137">
        <f>IF('Vert DB'!G137="higher",1,0)</f>
        <v>0</v>
      </c>
      <c r="G137" t="e">
        <f>'Vert DB'!#REF!</f>
        <v>#REF!</v>
      </c>
      <c r="H137">
        <f>'Vert DB'!H137</f>
        <v>3</v>
      </c>
      <c r="I137">
        <f>'Vert DB'!I137</f>
        <v>2143</v>
      </c>
      <c r="J137">
        <f>IF('Vert DB'!J137="male",1,0)</f>
        <v>1</v>
      </c>
      <c r="K137">
        <f>VLOOKUP('Vert DB'!K137,'Conversion Rules'!$K$22:$L$33,2,FALSE)</f>
        <v>1</v>
      </c>
      <c r="L137">
        <f>VLOOKUP('Vert DB'!L137,'Conversion Rules'!$L$17:$M$20,2,FALSE)</f>
        <v>0</v>
      </c>
      <c r="M137">
        <f>IF('Vert DB'!M137="Yes",1,0)</f>
        <v>1</v>
      </c>
    </row>
    <row r="138" spans="1:13">
      <c r="A138">
        <f>'Vert DB'!B138</f>
        <v>17.5</v>
      </c>
      <c r="B138" s="5">
        <f>IF('Vert DB'!C138="None","N",IF('Vert DB'!C138&gt;0,'Vert DB'!C138,"XXXXXXXXXXXX"))</f>
        <v>60</v>
      </c>
      <c r="C138">
        <f>'Vert DB'!D138</f>
        <v>29</v>
      </c>
      <c r="D138">
        <f>IF('Vert DB'!E138="Everybody",1,0)</f>
        <v>0</v>
      </c>
      <c r="E138">
        <f>IF('Vert DB'!F138="higher",1,0)</f>
        <v>1</v>
      </c>
      <c r="F138">
        <f>IF('Vert DB'!G138="higher",1,0)</f>
        <v>0</v>
      </c>
      <c r="G138" t="e">
        <f>'Vert DB'!#REF!</f>
        <v>#REF!</v>
      </c>
      <c r="H138">
        <f>'Vert DB'!H138</f>
        <v>2</v>
      </c>
      <c r="I138">
        <f>'Vert DB'!I138</f>
        <v>2134</v>
      </c>
      <c r="J138">
        <f>IF('Vert DB'!J138="male",1,0)</f>
        <v>0</v>
      </c>
      <c r="K138">
        <f>VLOOKUP('Vert DB'!K138,'Conversion Rules'!$K$22:$L$33,2,FALSE)</f>
        <v>1</v>
      </c>
      <c r="L138">
        <f>VLOOKUP('Vert DB'!L138,'Conversion Rules'!$L$17:$M$20,2,FALSE)</f>
        <v>2</v>
      </c>
      <c r="M138">
        <f>IF('Vert DB'!M138="Yes",1,0)</f>
        <v>1</v>
      </c>
    </row>
    <row r="139" spans="1:13">
      <c r="A139">
        <f>'Vert DB'!B139</f>
        <v>17.5</v>
      </c>
      <c r="B139" s="5">
        <f>IF('Vert DB'!C139="None","N",IF('Vert DB'!C139&gt;0,'Vert DB'!C139,"XXXXXXXXXXXX"))</f>
        <v>60</v>
      </c>
      <c r="C139">
        <f>'Vert DB'!D139</f>
        <v>29</v>
      </c>
      <c r="D139">
        <f>IF('Vert DB'!E139="Everybody",1,0)</f>
        <v>0</v>
      </c>
      <c r="E139">
        <f>IF('Vert DB'!F139="higher",1,0)</f>
        <v>1</v>
      </c>
      <c r="F139">
        <f>IF('Vert DB'!G139="higher",1,0)</f>
        <v>0</v>
      </c>
      <c r="G139" t="e">
        <f>'Vert DB'!#REF!</f>
        <v>#REF!</v>
      </c>
      <c r="H139">
        <f>'Vert DB'!H139</f>
        <v>1</v>
      </c>
      <c r="I139">
        <f>'Vert DB'!I139</f>
        <v>2134</v>
      </c>
      <c r="J139">
        <f>IF('Vert DB'!J139="male",1,0)</f>
        <v>0</v>
      </c>
      <c r="K139">
        <f>VLOOKUP('Vert DB'!K139,'Conversion Rules'!$K$22:$L$33,2,FALSE)</f>
        <v>1</v>
      </c>
      <c r="L139">
        <f>VLOOKUP('Vert DB'!L139,'Conversion Rules'!$L$17:$M$20,2,FALSE)</f>
        <v>2</v>
      </c>
      <c r="M139">
        <f>IF('Vert DB'!M139="Yes",1,0)</f>
        <v>1</v>
      </c>
    </row>
    <row r="140" spans="1:13">
      <c r="A140">
        <f>'Vert DB'!B140</f>
        <v>20</v>
      </c>
      <c r="B140" s="5" t="str">
        <f>IF('Vert DB'!C140="None","N",IF('Vert DB'!C140&gt;0,'Vert DB'!C140,"XXXXXXXXXXXX"))</f>
        <v>N</v>
      </c>
      <c r="C140">
        <f>'Vert DB'!D140</f>
        <v>29</v>
      </c>
      <c r="D140">
        <f>IF('Vert DB'!E140="Everybody",1,0)</f>
        <v>0</v>
      </c>
      <c r="E140">
        <f>IF('Vert DB'!F140="higher",1,0)</f>
        <v>0</v>
      </c>
      <c r="F140">
        <f>IF('Vert DB'!G140="higher",1,0)</f>
        <v>0</v>
      </c>
      <c r="G140" t="e">
        <f>'Vert DB'!#REF!</f>
        <v>#REF!</v>
      </c>
      <c r="H140">
        <f>'Vert DB'!H140</f>
        <v>3</v>
      </c>
      <c r="I140">
        <f>'Vert DB'!I140</f>
        <v>2134</v>
      </c>
      <c r="J140">
        <f>IF('Vert DB'!J140="male",1,0)</f>
        <v>0</v>
      </c>
      <c r="K140">
        <f>VLOOKUP('Vert DB'!K140,'Conversion Rules'!$K$22:$L$33,2,FALSE)</f>
        <v>1</v>
      </c>
      <c r="L140">
        <f>VLOOKUP('Vert DB'!L140,'Conversion Rules'!$L$17:$M$20,2,FALSE)</f>
        <v>2</v>
      </c>
      <c r="M140">
        <f>IF('Vert DB'!M140="Yes",1,0)</f>
        <v>1</v>
      </c>
    </row>
    <row r="141" spans="1:13">
      <c r="A141">
        <f>'Vert DB'!B141</f>
        <v>20</v>
      </c>
      <c r="B141" s="5" t="str">
        <f>IF('Vert DB'!C141="None","N",IF('Vert DB'!C141&gt;0,'Vert DB'!C141,"XXXXXXXXXXXX"))</f>
        <v>N</v>
      </c>
      <c r="C141">
        <f>'Vert DB'!D141</f>
        <v>29</v>
      </c>
      <c r="D141">
        <f>IF('Vert DB'!E141="Everybody",1,0)</f>
        <v>0</v>
      </c>
      <c r="E141">
        <f>IF('Vert DB'!F141="higher",1,0)</f>
        <v>0</v>
      </c>
      <c r="F141">
        <f>IF('Vert DB'!G141="higher",1,0)</f>
        <v>0</v>
      </c>
      <c r="G141" t="e">
        <f>'Vert DB'!#REF!</f>
        <v>#REF!</v>
      </c>
      <c r="H141">
        <f>'Vert DB'!H141</f>
        <v>4</v>
      </c>
      <c r="I141">
        <f>'Vert DB'!I141</f>
        <v>2134</v>
      </c>
      <c r="J141">
        <f>IF('Vert DB'!J141="male",1,0)</f>
        <v>0</v>
      </c>
      <c r="K141">
        <f>VLOOKUP('Vert DB'!K141,'Conversion Rules'!$K$22:$L$33,2,FALSE)</f>
        <v>1</v>
      </c>
      <c r="L141">
        <f>VLOOKUP('Vert DB'!L141,'Conversion Rules'!$L$17:$M$20,2,FALSE)</f>
        <v>2</v>
      </c>
      <c r="M141">
        <f>IF('Vert DB'!M141="Yes",1,0)</f>
        <v>1</v>
      </c>
    </row>
    <row r="142" spans="1:13">
      <c r="A142">
        <f>'Vert DB'!B142</f>
        <v>30</v>
      </c>
      <c r="B142" s="5">
        <f>IF('Vert DB'!C142="None","N",IF('Vert DB'!C142&gt;0,'Vert DB'!C142,"XXXXXXXXXXXX"))</f>
        <v>60</v>
      </c>
      <c r="C142">
        <f>'Vert DB'!D142</f>
        <v>29</v>
      </c>
      <c r="D142">
        <f>IF('Vert DB'!E142="Everybody",1,0)</f>
        <v>0</v>
      </c>
      <c r="E142">
        <f>IF('Vert DB'!F142="higher",1,0)</f>
        <v>0</v>
      </c>
      <c r="F142">
        <f>IF('Vert DB'!G142="higher",1,0)</f>
        <v>0</v>
      </c>
      <c r="G142" t="e">
        <f>'Vert DB'!#REF!</f>
        <v>#REF!</v>
      </c>
      <c r="H142">
        <f>'Vert DB'!H142</f>
        <v>1</v>
      </c>
      <c r="I142">
        <f>'Vert DB'!I142</f>
        <v>1234</v>
      </c>
      <c r="J142">
        <f>IF('Vert DB'!J142="male",1,0)</f>
        <v>1</v>
      </c>
      <c r="K142">
        <f>VLOOKUP('Vert DB'!K142,'Conversion Rules'!$K$22:$L$33,2,FALSE)</f>
        <v>3</v>
      </c>
      <c r="L142">
        <f>VLOOKUP('Vert DB'!L142,'Conversion Rules'!$L$17:$M$20,2,FALSE)</f>
        <v>3</v>
      </c>
      <c r="M142">
        <f>IF('Vert DB'!M142="Yes",1,0)</f>
        <v>0</v>
      </c>
    </row>
    <row r="143" spans="1:13">
      <c r="A143">
        <f>'Vert DB'!B143</f>
        <v>40</v>
      </c>
      <c r="B143" s="5">
        <f>IF('Vert DB'!C143="None","N",IF('Vert DB'!C143&gt;0,'Vert DB'!C143,"XXXXXXXXXXXX"))</f>
        <v>60</v>
      </c>
      <c r="C143">
        <f>'Vert DB'!D143</f>
        <v>29</v>
      </c>
      <c r="D143">
        <f>IF('Vert DB'!E143="Everybody",1,0)</f>
        <v>0</v>
      </c>
      <c r="E143">
        <f>IF('Vert DB'!F143="higher",1,0)</f>
        <v>0</v>
      </c>
      <c r="F143">
        <f>IF('Vert DB'!G143="higher",1,0)</f>
        <v>0</v>
      </c>
      <c r="G143" t="e">
        <f>'Vert DB'!#REF!</f>
        <v>#REF!</v>
      </c>
      <c r="H143">
        <f>'Vert DB'!H143</f>
        <v>2</v>
      </c>
      <c r="I143">
        <f>'Vert DB'!I143</f>
        <v>1234</v>
      </c>
      <c r="J143">
        <f>IF('Vert DB'!J143="male",1,0)</f>
        <v>1</v>
      </c>
      <c r="K143">
        <f>VLOOKUP('Vert DB'!K143,'Conversion Rules'!$K$22:$L$33,2,FALSE)</f>
        <v>3</v>
      </c>
      <c r="L143">
        <f>VLOOKUP('Vert DB'!L143,'Conversion Rules'!$L$17:$M$20,2,FALSE)</f>
        <v>3</v>
      </c>
      <c r="M143">
        <f>IF('Vert DB'!M143="Yes",1,0)</f>
        <v>0</v>
      </c>
    </row>
    <row r="144" spans="1:13">
      <c r="A144">
        <f>'Vert DB'!B144</f>
        <v>45</v>
      </c>
      <c r="B144" s="5" t="str">
        <f>IF('Vert DB'!C144="None","N",IF('Vert DB'!C144&gt;0,'Vert DB'!C144,"XXXXXXXXXXXX"))</f>
        <v>N</v>
      </c>
      <c r="C144">
        <f>'Vert DB'!D144</f>
        <v>29</v>
      </c>
      <c r="D144">
        <f>IF('Vert DB'!E144="Everybody",1,0)</f>
        <v>0</v>
      </c>
      <c r="E144">
        <f>IF('Vert DB'!F144="higher",1,0)</f>
        <v>0</v>
      </c>
      <c r="F144">
        <f>IF('Vert DB'!G144="higher",1,0)</f>
        <v>1</v>
      </c>
      <c r="G144" t="e">
        <f>'Vert DB'!#REF!</f>
        <v>#REF!</v>
      </c>
      <c r="H144">
        <f>'Vert DB'!H144</f>
        <v>3</v>
      </c>
      <c r="I144">
        <f>'Vert DB'!I144</f>
        <v>1234</v>
      </c>
      <c r="J144">
        <f>IF('Vert DB'!J144="male",1,0)</f>
        <v>1</v>
      </c>
      <c r="K144">
        <f>VLOOKUP('Vert DB'!K144,'Conversion Rules'!$K$22:$L$33,2,FALSE)</f>
        <v>3</v>
      </c>
      <c r="L144">
        <f>VLOOKUP('Vert DB'!L144,'Conversion Rules'!$L$17:$M$20,2,FALSE)</f>
        <v>3</v>
      </c>
      <c r="M144">
        <f>IF('Vert DB'!M144="Yes",1,0)</f>
        <v>0</v>
      </c>
    </row>
    <row r="145" spans="1:13">
      <c r="A145">
        <f>'Vert DB'!B145</f>
        <v>50</v>
      </c>
      <c r="B145" s="5" t="str">
        <f>IF('Vert DB'!C145="None","N",IF('Vert DB'!C145&gt;0,'Vert DB'!C145,"XXXXXXXXXXXX"))</f>
        <v>N</v>
      </c>
      <c r="C145">
        <f>'Vert DB'!D145</f>
        <v>29</v>
      </c>
      <c r="D145">
        <f>IF('Vert DB'!E145="Everybody",1,0)</f>
        <v>0</v>
      </c>
      <c r="E145">
        <f>IF('Vert DB'!F145="higher",1,0)</f>
        <v>1</v>
      </c>
      <c r="F145">
        <f>IF('Vert DB'!G145="higher",1,0)</f>
        <v>0</v>
      </c>
      <c r="G145" t="e">
        <f>'Vert DB'!#REF!</f>
        <v>#REF!</v>
      </c>
      <c r="H145">
        <f>'Vert DB'!H145</f>
        <v>4</v>
      </c>
      <c r="I145">
        <f>'Vert DB'!I145</f>
        <v>1234</v>
      </c>
      <c r="J145">
        <f>IF('Vert DB'!J145="male",1,0)</f>
        <v>1</v>
      </c>
      <c r="K145">
        <f>VLOOKUP('Vert DB'!K145,'Conversion Rules'!$K$22:$L$33,2,FALSE)</f>
        <v>3</v>
      </c>
      <c r="L145">
        <f>VLOOKUP('Vert DB'!L145,'Conversion Rules'!$L$17:$M$20,2,FALSE)</f>
        <v>3</v>
      </c>
      <c r="M145">
        <f>IF('Vert DB'!M145="Yes",1,0)</f>
        <v>0</v>
      </c>
    </row>
    <row r="146" spans="1:13">
      <c r="A146">
        <f>'Vert DB'!B146</f>
        <v>50</v>
      </c>
      <c r="B146" s="5">
        <f>IF('Vert DB'!C146="None","N",IF('Vert DB'!C146&gt;0,'Vert DB'!C146,"XXXXXXXXXXXX"))</f>
        <v>59.99</v>
      </c>
      <c r="C146">
        <f>'Vert DB'!D146</f>
        <v>29</v>
      </c>
      <c r="D146">
        <f>IF('Vert DB'!E146="Everybody",1,0)</f>
        <v>0</v>
      </c>
      <c r="E146">
        <f>IF('Vert DB'!F146="higher",1,0)</f>
        <v>0</v>
      </c>
      <c r="F146">
        <f>IF('Vert DB'!G146="higher",1,0)</f>
        <v>0</v>
      </c>
      <c r="G146" t="e">
        <f>'Vert DB'!#REF!</f>
        <v>#REF!</v>
      </c>
      <c r="H146">
        <f>'Vert DB'!H146</f>
        <v>2</v>
      </c>
      <c r="I146">
        <f>'Vert DB'!I146</f>
        <v>2143</v>
      </c>
      <c r="J146">
        <f>IF('Vert DB'!J146="male",1,0)</f>
        <v>1</v>
      </c>
      <c r="K146">
        <f>VLOOKUP('Vert DB'!K146,'Conversion Rules'!$K$22:$L$33,2,FALSE)</f>
        <v>4</v>
      </c>
      <c r="L146">
        <f>VLOOKUP('Vert DB'!L146,'Conversion Rules'!$L$17:$M$20,2,FALSE)</f>
        <v>0</v>
      </c>
      <c r="M146">
        <f>IF('Vert DB'!M146="Yes",1,0)</f>
        <v>1</v>
      </c>
    </row>
    <row r="147" spans="1:13">
      <c r="A147">
        <f>'Vert DB'!B147</f>
        <v>50</v>
      </c>
      <c r="B147" s="5">
        <f>IF('Vert DB'!C147="None","N",IF('Vert DB'!C147&gt;0,'Vert DB'!C147,"XXXXXXXXXXXX"))</f>
        <v>60</v>
      </c>
      <c r="C147">
        <f>'Vert DB'!D147</f>
        <v>29</v>
      </c>
      <c r="D147">
        <f>IF('Vert DB'!E147="Everybody",1,0)</f>
        <v>0</v>
      </c>
      <c r="E147">
        <f>IF('Vert DB'!F147="higher",1,0)</f>
        <v>0</v>
      </c>
      <c r="F147">
        <f>IF('Vert DB'!G147="higher",1,0)</f>
        <v>0</v>
      </c>
      <c r="G147" t="e">
        <f>'Vert DB'!#REF!</f>
        <v>#REF!</v>
      </c>
      <c r="H147">
        <f>'Vert DB'!H147</f>
        <v>1</v>
      </c>
      <c r="I147">
        <f>'Vert DB'!I147</f>
        <v>2143</v>
      </c>
      <c r="J147">
        <f>IF('Vert DB'!J147="male",1,0)</f>
        <v>1</v>
      </c>
      <c r="K147">
        <f>VLOOKUP('Vert DB'!K147,'Conversion Rules'!$K$22:$L$33,2,FALSE)</f>
        <v>4</v>
      </c>
      <c r="L147">
        <f>VLOOKUP('Vert DB'!L147,'Conversion Rules'!$L$17:$M$20,2,FALSE)</f>
        <v>0</v>
      </c>
      <c r="M147">
        <f>IF('Vert DB'!M147="Yes",1,0)</f>
        <v>1</v>
      </c>
    </row>
    <row r="148" spans="1:13">
      <c r="A148">
        <f>'Vert DB'!B148</f>
        <v>50</v>
      </c>
      <c r="B148" s="5" t="str">
        <f>IF('Vert DB'!C148="None","N",IF('Vert DB'!C148&gt;0,'Vert DB'!C148,"XXXXXXXXXXXX"))</f>
        <v>N</v>
      </c>
      <c r="C148">
        <f>'Vert DB'!D148</f>
        <v>29</v>
      </c>
      <c r="D148">
        <f>IF('Vert DB'!E148="Everybody",1,0)</f>
        <v>0</v>
      </c>
      <c r="E148">
        <f>IF('Vert DB'!F148="higher",1,0)</f>
        <v>0</v>
      </c>
      <c r="F148">
        <f>IF('Vert DB'!G148="higher",1,0)</f>
        <v>0</v>
      </c>
      <c r="G148" t="e">
        <f>'Vert DB'!#REF!</f>
        <v>#REF!</v>
      </c>
      <c r="H148">
        <f>'Vert DB'!H148</f>
        <v>4</v>
      </c>
      <c r="I148">
        <f>'Vert DB'!I148</f>
        <v>2143</v>
      </c>
      <c r="J148">
        <f>IF('Vert DB'!J148="male",1,0)</f>
        <v>1</v>
      </c>
      <c r="K148">
        <f>VLOOKUP('Vert DB'!K148,'Conversion Rules'!$K$22:$L$33,2,FALSE)</f>
        <v>4</v>
      </c>
      <c r="L148">
        <f>VLOOKUP('Vert DB'!L148,'Conversion Rules'!$L$17:$M$20,2,FALSE)</f>
        <v>0</v>
      </c>
      <c r="M148">
        <f>IF('Vert DB'!M148="Yes",1,0)</f>
        <v>1</v>
      </c>
    </row>
    <row r="149" spans="1:13">
      <c r="A149">
        <f>'Vert DB'!B149</f>
        <v>40</v>
      </c>
      <c r="B149" s="5" t="str">
        <f>IF('Vert DB'!C149="None","N",IF('Vert DB'!C149&gt;0,'Vert DB'!C149,"XXXXXXXXXXXX"))</f>
        <v>N</v>
      </c>
      <c r="C149">
        <f>'Vert DB'!D149</f>
        <v>29</v>
      </c>
      <c r="D149">
        <f>IF('Vert DB'!E149="Everybody",1,0)</f>
        <v>0</v>
      </c>
      <c r="E149">
        <f>IF('Vert DB'!F149="higher",1,0)</f>
        <v>0</v>
      </c>
      <c r="F149">
        <f>IF('Vert DB'!G149="higher",1,0)</f>
        <v>0</v>
      </c>
      <c r="G149" t="e">
        <f>'Vert DB'!#REF!</f>
        <v>#REF!</v>
      </c>
      <c r="H149">
        <f>'Vert DB'!H149</f>
        <v>3</v>
      </c>
      <c r="I149">
        <f>'Vert DB'!I149</f>
        <v>2143</v>
      </c>
      <c r="J149">
        <f>IF('Vert DB'!J149="male",1,0)</f>
        <v>1</v>
      </c>
      <c r="K149">
        <f>VLOOKUP('Vert DB'!K149,'Conversion Rules'!$K$22:$L$33,2,FALSE)</f>
        <v>4</v>
      </c>
      <c r="L149">
        <f>VLOOKUP('Vert DB'!L149,'Conversion Rules'!$L$17:$M$20,2,FALSE)</f>
        <v>0</v>
      </c>
      <c r="M149">
        <f>IF('Vert DB'!M149="Yes",1,0)</f>
        <v>1</v>
      </c>
    </row>
    <row r="150" spans="1:13">
      <c r="A150">
        <f>'Vert DB'!B150</f>
        <v>45</v>
      </c>
      <c r="B150" s="5">
        <f>IF('Vert DB'!C150="None","N",IF('Vert DB'!C150&gt;0,'Vert DB'!C150,"XXXXXXXXXXXX"))</f>
        <v>60</v>
      </c>
      <c r="C150">
        <f>'Vert DB'!D150</f>
        <v>29</v>
      </c>
      <c r="D150">
        <f>IF('Vert DB'!E150="Everybody",1,0)</f>
        <v>0</v>
      </c>
      <c r="E150">
        <f>IF('Vert DB'!F150="higher",1,0)</f>
        <v>0</v>
      </c>
      <c r="F150">
        <f>IF('Vert DB'!G150="higher",1,0)</f>
        <v>0</v>
      </c>
      <c r="G150" t="e">
        <f>'Vert DB'!#REF!</f>
        <v>#REF!</v>
      </c>
      <c r="H150">
        <f>'Vert DB'!H150</f>
        <v>2</v>
      </c>
      <c r="I150">
        <f>'Vert DB'!I150</f>
        <v>2143</v>
      </c>
      <c r="J150">
        <f>IF('Vert DB'!J150="male",1,0)</f>
        <v>1</v>
      </c>
      <c r="K150">
        <f>VLOOKUP('Vert DB'!K150,'Conversion Rules'!$K$22:$L$33,2,FALSE)</f>
        <v>4</v>
      </c>
      <c r="L150">
        <f>VLOOKUP('Vert DB'!L150,'Conversion Rules'!$L$17:$M$20,2,FALSE)</f>
        <v>2</v>
      </c>
      <c r="M150">
        <f>IF('Vert DB'!M150="Yes",1,0)</f>
        <v>1</v>
      </c>
    </row>
    <row r="151" spans="1:13">
      <c r="A151">
        <f>'Vert DB'!B151</f>
        <v>45</v>
      </c>
      <c r="B151" s="5" t="str">
        <f>IF('Vert DB'!C151="None","N",IF('Vert DB'!C151&gt;0,'Vert DB'!C151,"XXXXXXXXXXXX"))</f>
        <v>60 usd</v>
      </c>
      <c r="C151">
        <f>'Vert DB'!D151</f>
        <v>29</v>
      </c>
      <c r="D151">
        <f>IF('Vert DB'!E151="Everybody",1,0)</f>
        <v>0</v>
      </c>
      <c r="E151">
        <f>IF('Vert DB'!F151="higher",1,0)</f>
        <v>0</v>
      </c>
      <c r="F151">
        <f>IF('Vert DB'!G151="higher",1,0)</f>
        <v>0</v>
      </c>
      <c r="G151" t="e">
        <f>'Vert DB'!#REF!</f>
        <v>#REF!</v>
      </c>
      <c r="H151">
        <f>'Vert DB'!H151</f>
        <v>1</v>
      </c>
      <c r="I151">
        <f>'Vert DB'!I151</f>
        <v>2143</v>
      </c>
      <c r="J151">
        <f>IF('Vert DB'!J151="male",1,0)</f>
        <v>1</v>
      </c>
      <c r="K151">
        <f>VLOOKUP('Vert DB'!K151,'Conversion Rules'!$K$22:$L$33,2,FALSE)</f>
        <v>4</v>
      </c>
      <c r="L151">
        <f>VLOOKUP('Vert DB'!L151,'Conversion Rules'!$L$17:$M$20,2,FALSE)</f>
        <v>2</v>
      </c>
      <c r="M151">
        <f>IF('Vert DB'!M151="Yes",1,0)</f>
        <v>1</v>
      </c>
    </row>
    <row r="152" spans="1:13">
      <c r="A152">
        <f>'Vert DB'!B152</f>
        <v>45</v>
      </c>
      <c r="B152" s="5" t="str">
        <f>IF('Vert DB'!C152="None","N",IF('Vert DB'!C152&gt;0,'Vert DB'!C152,"XXXXXXXXXXXX"))</f>
        <v>N</v>
      </c>
      <c r="C152">
        <f>'Vert DB'!D152</f>
        <v>29</v>
      </c>
      <c r="D152">
        <f>IF('Vert DB'!E152="Everybody",1,0)</f>
        <v>0</v>
      </c>
      <c r="E152">
        <f>IF('Vert DB'!F152="higher",1,0)</f>
        <v>0</v>
      </c>
      <c r="F152">
        <f>IF('Vert DB'!G152="higher",1,0)</f>
        <v>0</v>
      </c>
      <c r="G152" t="e">
        <f>'Vert DB'!#REF!</f>
        <v>#REF!</v>
      </c>
      <c r="H152">
        <f>'Vert DB'!H152</f>
        <v>4</v>
      </c>
      <c r="I152">
        <f>'Vert DB'!I152</f>
        <v>2143</v>
      </c>
      <c r="J152">
        <f>IF('Vert DB'!J152="male",1,0)</f>
        <v>1</v>
      </c>
      <c r="K152">
        <f>VLOOKUP('Vert DB'!K152,'Conversion Rules'!$K$22:$L$33,2,FALSE)</f>
        <v>4</v>
      </c>
      <c r="L152">
        <f>VLOOKUP('Vert DB'!L152,'Conversion Rules'!$L$17:$M$20,2,FALSE)</f>
        <v>2</v>
      </c>
      <c r="M152">
        <f>IF('Vert DB'!M152="Yes",1,0)</f>
        <v>1</v>
      </c>
    </row>
    <row r="153" spans="1:13">
      <c r="A153">
        <f>'Vert DB'!B153</f>
        <v>45</v>
      </c>
      <c r="B153" s="5" t="str">
        <f>IF('Vert DB'!C153="None","N",IF('Vert DB'!C153&gt;0,'Vert DB'!C153,"XXXXXXXXXXXX"))</f>
        <v>N</v>
      </c>
      <c r="C153">
        <f>'Vert DB'!D153</f>
        <v>29</v>
      </c>
      <c r="D153">
        <f>IF('Vert DB'!E153="Everybody",1,0)</f>
        <v>0</v>
      </c>
      <c r="E153">
        <f>IF('Vert DB'!F153="higher",1,0)</f>
        <v>0</v>
      </c>
      <c r="F153">
        <f>IF('Vert DB'!G153="higher",1,0)</f>
        <v>0</v>
      </c>
      <c r="G153" t="e">
        <f>'Vert DB'!#REF!</f>
        <v>#REF!</v>
      </c>
      <c r="H153">
        <f>'Vert DB'!H153</f>
        <v>3</v>
      </c>
      <c r="I153">
        <f>'Vert DB'!I153</f>
        <v>2143</v>
      </c>
      <c r="J153">
        <f>IF('Vert DB'!J153="male",1,0)</f>
        <v>1</v>
      </c>
      <c r="K153">
        <f>VLOOKUP('Vert DB'!K153,'Conversion Rules'!$K$22:$L$33,2,FALSE)</f>
        <v>4</v>
      </c>
      <c r="L153">
        <f>VLOOKUP('Vert DB'!L153,'Conversion Rules'!$L$17:$M$20,2,FALSE)</f>
        <v>2</v>
      </c>
      <c r="M153">
        <f>IF('Vert DB'!M153="Yes",1,0)</f>
        <v>1</v>
      </c>
    </row>
    <row r="154" spans="1:13">
      <c r="A154">
        <f>'Vert DB'!B154</f>
        <v>49.5</v>
      </c>
      <c r="B154" s="5">
        <f>IF('Vert DB'!C154="None","N",IF('Vert DB'!C154&gt;0,'Vert DB'!C154,"XXXXXXXXXXXX"))</f>
        <v>60</v>
      </c>
      <c r="C154">
        <f>'Vert DB'!D154</f>
        <v>29</v>
      </c>
      <c r="D154">
        <f>IF('Vert DB'!E154="Everybody",1,0)</f>
        <v>0</v>
      </c>
      <c r="E154">
        <f>IF('Vert DB'!F154="higher",1,0)</f>
        <v>0</v>
      </c>
      <c r="F154">
        <f>IF('Vert DB'!G154="higher",1,0)</f>
        <v>0</v>
      </c>
      <c r="G154" t="e">
        <f>'Vert DB'!#REF!</f>
        <v>#REF!</v>
      </c>
      <c r="H154">
        <f>'Vert DB'!H154</f>
        <v>2</v>
      </c>
      <c r="I154">
        <f>'Vert DB'!I154</f>
        <v>2134</v>
      </c>
      <c r="J154">
        <f>IF('Vert DB'!J154="male",1,0)</f>
        <v>0</v>
      </c>
      <c r="K154">
        <f>VLOOKUP('Vert DB'!K154,'Conversion Rules'!$K$22:$L$33,2,FALSE)</f>
        <v>4</v>
      </c>
      <c r="L154">
        <f>VLOOKUP('Vert DB'!L154,'Conversion Rules'!$L$17:$M$20,2,FALSE)</f>
        <v>3</v>
      </c>
      <c r="M154">
        <f>IF('Vert DB'!M154="Yes",1,0)</f>
        <v>0</v>
      </c>
    </row>
    <row r="155" spans="1:13">
      <c r="A155">
        <f>'Vert DB'!B155</f>
        <v>49.5</v>
      </c>
      <c r="B155" s="5">
        <f>IF('Vert DB'!C155="None","N",IF('Vert DB'!C155&gt;0,'Vert DB'!C155,"XXXXXXXXXXXX"))</f>
        <v>60</v>
      </c>
      <c r="C155">
        <f>'Vert DB'!D155</f>
        <v>29</v>
      </c>
      <c r="D155">
        <f>IF('Vert DB'!E155="Everybody",1,0)</f>
        <v>0</v>
      </c>
      <c r="E155">
        <f>IF('Vert DB'!F155="higher",1,0)</f>
        <v>0</v>
      </c>
      <c r="F155">
        <f>IF('Vert DB'!G155="higher",1,0)</f>
        <v>0</v>
      </c>
      <c r="G155" t="e">
        <f>'Vert DB'!#REF!</f>
        <v>#REF!</v>
      </c>
      <c r="H155">
        <f>'Vert DB'!H155</f>
        <v>1</v>
      </c>
      <c r="I155">
        <f>'Vert DB'!I155</f>
        <v>2134</v>
      </c>
      <c r="J155">
        <f>IF('Vert DB'!J155="male",1,0)</f>
        <v>0</v>
      </c>
      <c r="K155">
        <f>VLOOKUP('Vert DB'!K155,'Conversion Rules'!$K$22:$L$33,2,FALSE)</f>
        <v>4</v>
      </c>
      <c r="L155">
        <f>VLOOKUP('Vert DB'!L155,'Conversion Rules'!$L$17:$M$20,2,FALSE)</f>
        <v>3</v>
      </c>
      <c r="M155">
        <f>IF('Vert DB'!M155="Yes",1,0)</f>
        <v>0</v>
      </c>
    </row>
    <row r="156" spans="1:13">
      <c r="A156">
        <f>'Vert DB'!B156</f>
        <v>50.5</v>
      </c>
      <c r="B156" s="5" t="str">
        <f>IF('Vert DB'!C156="None","N",IF('Vert DB'!C156&gt;0,'Vert DB'!C156,"XXXXXXXXXXXX"))</f>
        <v>N</v>
      </c>
      <c r="C156">
        <f>'Vert DB'!D156</f>
        <v>29</v>
      </c>
      <c r="D156">
        <f>IF('Vert DB'!E156="Everybody",1,0)</f>
        <v>0</v>
      </c>
      <c r="E156">
        <f>IF('Vert DB'!F156="higher",1,0)</f>
        <v>0</v>
      </c>
      <c r="F156">
        <f>IF('Vert DB'!G156="higher",1,0)</f>
        <v>0</v>
      </c>
      <c r="G156" t="e">
        <f>'Vert DB'!#REF!</f>
        <v>#REF!</v>
      </c>
      <c r="H156">
        <f>'Vert DB'!H156</f>
        <v>3</v>
      </c>
      <c r="I156">
        <f>'Vert DB'!I156</f>
        <v>2134</v>
      </c>
      <c r="J156">
        <f>IF('Vert DB'!J156="male",1,0)</f>
        <v>0</v>
      </c>
      <c r="K156">
        <f>VLOOKUP('Vert DB'!K156,'Conversion Rules'!$K$22:$L$33,2,FALSE)</f>
        <v>4</v>
      </c>
      <c r="L156">
        <f>VLOOKUP('Vert DB'!L156,'Conversion Rules'!$L$17:$M$20,2,FALSE)</f>
        <v>3</v>
      </c>
      <c r="M156">
        <f>IF('Vert DB'!M156="Yes",1,0)</f>
        <v>0</v>
      </c>
    </row>
    <row r="157" spans="1:13">
      <c r="A157">
        <f>'Vert DB'!B157</f>
        <v>49.5</v>
      </c>
      <c r="B157" s="5" t="str">
        <f>IF('Vert DB'!C157="None","N",IF('Vert DB'!C157&gt;0,'Vert DB'!C157,"XXXXXXXXXXXX"))</f>
        <v>N</v>
      </c>
      <c r="C157">
        <f>'Vert DB'!D157</f>
        <v>29</v>
      </c>
      <c r="D157">
        <f>IF('Vert DB'!E157="Everybody",1,0)</f>
        <v>0</v>
      </c>
      <c r="E157">
        <f>IF('Vert DB'!F157="higher",1,0)</f>
        <v>0</v>
      </c>
      <c r="F157">
        <f>IF('Vert DB'!G157="higher",1,0)</f>
        <v>0</v>
      </c>
      <c r="G157" t="e">
        <f>'Vert DB'!#REF!</f>
        <v>#REF!</v>
      </c>
      <c r="H157">
        <f>'Vert DB'!H157</f>
        <v>4</v>
      </c>
      <c r="I157">
        <f>'Vert DB'!I157</f>
        <v>2134</v>
      </c>
      <c r="J157">
        <f>IF('Vert DB'!J157="male",1,0)</f>
        <v>0</v>
      </c>
      <c r="K157">
        <f>VLOOKUP('Vert DB'!K157,'Conversion Rules'!$K$22:$L$33,2,FALSE)</f>
        <v>4</v>
      </c>
      <c r="L157">
        <f>VLOOKUP('Vert DB'!L157,'Conversion Rules'!$L$17:$M$20,2,FALSE)</f>
        <v>3</v>
      </c>
      <c r="M157">
        <f>IF('Vert DB'!M157="Yes",1,0)</f>
        <v>0</v>
      </c>
    </row>
    <row r="158" spans="1:13">
      <c r="A158">
        <f>'Vert DB'!B158</f>
        <v>43</v>
      </c>
      <c r="B158" s="5">
        <f>IF('Vert DB'!C158="None","N",IF('Vert DB'!C158&gt;0,'Vert DB'!C158,"XXXXXXXXXXXX"))</f>
        <v>60</v>
      </c>
      <c r="C158">
        <f>'Vert DB'!D158</f>
        <v>29</v>
      </c>
      <c r="D158">
        <f>IF('Vert DB'!E158="Everybody",1,0)</f>
        <v>0</v>
      </c>
      <c r="E158">
        <f>IF('Vert DB'!F158="higher",1,0)</f>
        <v>1</v>
      </c>
      <c r="F158">
        <f>IF('Vert DB'!G158="higher",1,0)</f>
        <v>0</v>
      </c>
      <c r="G158" t="e">
        <f>'Vert DB'!#REF!</f>
        <v>#REF!</v>
      </c>
      <c r="H158">
        <f>'Vert DB'!H158</f>
        <v>1</v>
      </c>
      <c r="I158">
        <f>'Vert DB'!I158</f>
        <v>1243</v>
      </c>
      <c r="J158">
        <f>IF('Vert DB'!J158="male",1,0)</f>
        <v>1</v>
      </c>
      <c r="K158">
        <f>VLOOKUP('Vert DB'!K158,'Conversion Rules'!$K$22:$L$33,2,FALSE)</f>
        <v>2</v>
      </c>
      <c r="L158">
        <f>VLOOKUP('Vert DB'!L158,'Conversion Rules'!$L$17:$M$20,2,FALSE)</f>
        <v>2</v>
      </c>
      <c r="M158">
        <f>IF('Vert DB'!M158="Yes",1,0)</f>
        <v>0</v>
      </c>
    </row>
    <row r="159" spans="1:13">
      <c r="A159">
        <f>'Vert DB'!B159</f>
        <v>49</v>
      </c>
      <c r="B159" s="5">
        <f>IF('Vert DB'!C159="None","N",IF('Vert DB'!C159&gt;0,'Vert DB'!C159,"XXXXXXXXXXXX"))</f>
        <v>60</v>
      </c>
      <c r="C159">
        <f>'Vert DB'!D159</f>
        <v>30</v>
      </c>
      <c r="D159">
        <f>IF('Vert DB'!E159="Everybody",1,0)</f>
        <v>0</v>
      </c>
      <c r="E159">
        <f>IF('Vert DB'!F159="higher",1,0)</f>
        <v>1</v>
      </c>
      <c r="F159">
        <f>IF('Vert DB'!G159="higher",1,0)</f>
        <v>0</v>
      </c>
      <c r="G159" t="e">
        <f>'Vert DB'!#REF!</f>
        <v>#REF!</v>
      </c>
      <c r="H159">
        <f>'Vert DB'!H159</f>
        <v>2</v>
      </c>
      <c r="I159">
        <f>'Vert DB'!I159</f>
        <v>1243</v>
      </c>
      <c r="J159">
        <f>IF('Vert DB'!J159="male",1,0)</f>
        <v>1</v>
      </c>
      <c r="K159">
        <f>VLOOKUP('Vert DB'!K159,'Conversion Rules'!$K$22:$L$33,2,FALSE)</f>
        <v>2</v>
      </c>
      <c r="L159">
        <f>VLOOKUP('Vert DB'!L159,'Conversion Rules'!$L$17:$M$20,2,FALSE)</f>
        <v>2</v>
      </c>
      <c r="M159">
        <f>IF('Vert DB'!M159="Yes",1,0)</f>
        <v>0</v>
      </c>
    </row>
    <row r="160" spans="1:13">
      <c r="A160">
        <f>'Vert DB'!B160</f>
        <v>60</v>
      </c>
      <c r="B160" s="5">
        <f>IF('Vert DB'!C160="None","N",IF('Vert DB'!C160&gt;0,'Vert DB'!C160,"XXXXXXXXXXXX"))</f>
        <v>60</v>
      </c>
      <c r="C160">
        <f>'Vert DB'!D160</f>
        <v>30</v>
      </c>
      <c r="D160">
        <f>IF('Vert DB'!E160="Everybody",1,0)</f>
        <v>0</v>
      </c>
      <c r="E160">
        <f>IF('Vert DB'!F160="higher",1,0)</f>
        <v>0</v>
      </c>
      <c r="F160">
        <f>IF('Vert DB'!G160="higher",1,0)</f>
        <v>0</v>
      </c>
      <c r="G160" t="e">
        <f>'Vert DB'!#REF!</f>
        <v>#REF!</v>
      </c>
      <c r="H160">
        <f>'Vert DB'!H160</f>
        <v>4</v>
      </c>
      <c r="I160">
        <f>'Vert DB'!I160</f>
        <v>1243</v>
      </c>
      <c r="J160">
        <f>IF('Vert DB'!J160="male",1,0)</f>
        <v>1</v>
      </c>
      <c r="K160">
        <f>VLOOKUP('Vert DB'!K160,'Conversion Rules'!$K$22:$L$33,2,FALSE)</f>
        <v>2</v>
      </c>
      <c r="L160">
        <f>VLOOKUP('Vert DB'!L160,'Conversion Rules'!$L$17:$M$20,2,FALSE)</f>
        <v>2</v>
      </c>
      <c r="M160">
        <f>IF('Vert DB'!M160="Yes",1,0)</f>
        <v>0</v>
      </c>
    </row>
    <row r="161" spans="1:13">
      <c r="A161">
        <f>'Vert DB'!B161</f>
        <v>60</v>
      </c>
      <c r="B161" s="5">
        <f>IF('Vert DB'!C161="None","N",IF('Vert DB'!C161&gt;0,'Vert DB'!C161,"XXXXXXXXXXXX"))</f>
        <v>60</v>
      </c>
      <c r="C161">
        <f>'Vert DB'!D161</f>
        <v>30</v>
      </c>
      <c r="D161">
        <f>IF('Vert DB'!E161="Everybody",1,0)</f>
        <v>0</v>
      </c>
      <c r="E161">
        <f>IF('Vert DB'!F161="higher",1,0)</f>
        <v>0</v>
      </c>
      <c r="F161">
        <f>IF('Vert DB'!G161="higher",1,0)</f>
        <v>0</v>
      </c>
      <c r="G161" t="e">
        <f>'Vert DB'!#REF!</f>
        <v>#REF!</v>
      </c>
      <c r="H161">
        <f>'Vert DB'!H161</f>
        <v>3</v>
      </c>
      <c r="I161">
        <f>'Vert DB'!I161</f>
        <v>1243</v>
      </c>
      <c r="J161">
        <f>IF('Vert DB'!J161="male",1,0)</f>
        <v>1</v>
      </c>
      <c r="K161">
        <f>VLOOKUP('Vert DB'!K161,'Conversion Rules'!$K$22:$L$33,2,FALSE)</f>
        <v>2</v>
      </c>
      <c r="L161">
        <f>VLOOKUP('Vert DB'!L161,'Conversion Rules'!$L$17:$M$20,2,FALSE)</f>
        <v>2</v>
      </c>
      <c r="M161">
        <f>IF('Vert DB'!M161="Yes",1,0)</f>
        <v>0</v>
      </c>
    </row>
    <row r="162" spans="1:13">
      <c r="A162">
        <f>'Vert DB'!B162</f>
        <v>25</v>
      </c>
      <c r="B162" s="5">
        <f>IF('Vert DB'!C162="None","N",IF('Vert DB'!C162&gt;0,'Vert DB'!C162,"XXXXXXXXXXXX"))</f>
        <v>60</v>
      </c>
      <c r="C162">
        <f>'Vert DB'!D162</f>
        <v>29</v>
      </c>
      <c r="D162">
        <f>IF('Vert DB'!E162="Everybody",1,0)</f>
        <v>0</v>
      </c>
      <c r="E162">
        <f>IF('Vert DB'!F162="higher",1,0)</f>
        <v>0</v>
      </c>
      <c r="F162">
        <f>IF('Vert DB'!G162="higher",1,0)</f>
        <v>1</v>
      </c>
      <c r="G162" t="e">
        <f>'Vert DB'!#REF!</f>
        <v>#REF!</v>
      </c>
      <c r="H162">
        <f>'Vert DB'!H162</f>
        <v>2</v>
      </c>
      <c r="I162">
        <f>'Vert DB'!I162</f>
        <v>2143</v>
      </c>
      <c r="J162">
        <f>IF('Vert DB'!J162="male",1,0)</f>
        <v>1</v>
      </c>
      <c r="K162">
        <f>VLOOKUP('Vert DB'!K162,'Conversion Rules'!$K$22:$L$33,2,FALSE)</f>
        <v>0</v>
      </c>
      <c r="L162">
        <f>VLOOKUP('Vert DB'!L162,'Conversion Rules'!$L$17:$M$20,2,FALSE)</f>
        <v>3</v>
      </c>
      <c r="M162">
        <f>IF('Vert DB'!M162="Yes",1,0)</f>
        <v>0</v>
      </c>
    </row>
    <row r="163" spans="1:13">
      <c r="A163">
        <f>'Vert DB'!B163</f>
        <v>35</v>
      </c>
      <c r="B163" s="5">
        <f>IF('Vert DB'!C163="None","N",IF('Vert DB'!C163&gt;0,'Vert DB'!C163,"XXXXXXXXXXXX"))</f>
        <v>50</v>
      </c>
      <c r="C163">
        <f>'Vert DB'!D163</f>
        <v>29</v>
      </c>
      <c r="D163">
        <f>IF('Vert DB'!E163="Everybody",1,0)</f>
        <v>0</v>
      </c>
      <c r="E163">
        <f>IF('Vert DB'!F163="higher",1,0)</f>
        <v>0</v>
      </c>
      <c r="F163">
        <f>IF('Vert DB'!G163="higher",1,0)</f>
        <v>0</v>
      </c>
      <c r="G163" t="e">
        <f>'Vert DB'!#REF!</f>
        <v>#REF!</v>
      </c>
      <c r="H163">
        <f>'Vert DB'!H163</f>
        <v>1</v>
      </c>
      <c r="I163">
        <f>'Vert DB'!I163</f>
        <v>2143</v>
      </c>
      <c r="J163">
        <f>IF('Vert DB'!J163="male",1,0)</f>
        <v>1</v>
      </c>
      <c r="K163">
        <f>VLOOKUP('Vert DB'!K163,'Conversion Rules'!$K$22:$L$33,2,FALSE)</f>
        <v>0</v>
      </c>
      <c r="L163">
        <f>VLOOKUP('Vert DB'!L163,'Conversion Rules'!$L$17:$M$20,2,FALSE)</f>
        <v>3</v>
      </c>
      <c r="M163">
        <f>IF('Vert DB'!M163="Yes",1,0)</f>
        <v>0</v>
      </c>
    </row>
    <row r="164" spans="1:13">
      <c r="A164">
        <f>'Vert DB'!B164</f>
        <v>30</v>
      </c>
      <c r="B164" s="5" t="str">
        <f>IF('Vert DB'!C164="None","N",IF('Vert DB'!C164&gt;0,'Vert DB'!C164,"XXXXXXXXXXXX"))</f>
        <v>N</v>
      </c>
      <c r="C164">
        <f>'Vert DB'!D164</f>
        <v>29</v>
      </c>
      <c r="D164">
        <f>IF('Vert DB'!E164="Everybody",1,0)</f>
        <v>0</v>
      </c>
      <c r="E164">
        <f>IF('Vert DB'!F164="higher",1,0)</f>
        <v>0</v>
      </c>
      <c r="F164">
        <f>IF('Vert DB'!G164="higher",1,0)</f>
        <v>0</v>
      </c>
      <c r="G164" t="e">
        <f>'Vert DB'!#REF!</f>
        <v>#REF!</v>
      </c>
      <c r="H164">
        <f>'Vert DB'!H164</f>
        <v>4</v>
      </c>
      <c r="I164">
        <f>'Vert DB'!I164</f>
        <v>2143</v>
      </c>
      <c r="J164">
        <f>IF('Vert DB'!J164="male",1,0)</f>
        <v>1</v>
      </c>
      <c r="K164">
        <f>VLOOKUP('Vert DB'!K164,'Conversion Rules'!$K$22:$L$33,2,FALSE)</f>
        <v>0</v>
      </c>
      <c r="L164">
        <f>VLOOKUP('Vert DB'!L164,'Conversion Rules'!$L$17:$M$20,2,FALSE)</f>
        <v>3</v>
      </c>
      <c r="M164">
        <f>IF('Vert DB'!M164="Yes",1,0)</f>
        <v>0</v>
      </c>
    </row>
    <row r="165" spans="1:13">
      <c r="A165">
        <f>'Vert DB'!B165</f>
        <v>15</v>
      </c>
      <c r="B165" s="5" t="str">
        <f>IF('Vert DB'!C165="None","N",IF('Vert DB'!C165&gt;0,'Vert DB'!C165,"XXXXXXXXXXXX"))</f>
        <v>N</v>
      </c>
      <c r="C165">
        <f>'Vert DB'!D165</f>
        <v>29</v>
      </c>
      <c r="D165">
        <f>IF('Vert DB'!E165="Everybody",1,0)</f>
        <v>0</v>
      </c>
      <c r="E165">
        <f>IF('Vert DB'!F165="higher",1,0)</f>
        <v>0</v>
      </c>
      <c r="F165">
        <f>IF('Vert DB'!G165="higher",1,0)</f>
        <v>0</v>
      </c>
      <c r="G165" t="e">
        <f>'Vert DB'!#REF!</f>
        <v>#REF!</v>
      </c>
      <c r="H165">
        <f>'Vert DB'!H165</f>
        <v>3</v>
      </c>
      <c r="I165">
        <f>'Vert DB'!I165</f>
        <v>2143</v>
      </c>
      <c r="J165">
        <f>IF('Vert DB'!J165="male",1,0)</f>
        <v>1</v>
      </c>
      <c r="K165">
        <f>VLOOKUP('Vert DB'!K165,'Conversion Rules'!$K$22:$L$33,2,FALSE)</f>
        <v>0</v>
      </c>
      <c r="L165">
        <f>VLOOKUP('Vert DB'!L165,'Conversion Rules'!$L$17:$M$20,2,FALSE)</f>
        <v>3</v>
      </c>
      <c r="M165">
        <f>IF('Vert DB'!M165="Yes",1,0)</f>
        <v>0</v>
      </c>
    </row>
    <row r="166" spans="1:13">
      <c r="A166">
        <f>'Vert DB'!B166</f>
        <v>30</v>
      </c>
      <c r="B166" s="5">
        <f>IF('Vert DB'!C166="None","N",IF('Vert DB'!C166&gt;0,'Vert DB'!C166,"XXXXXXXXXXXX"))</f>
        <v>50</v>
      </c>
      <c r="C166">
        <f>'Vert DB'!D166</f>
        <v>29</v>
      </c>
      <c r="D166">
        <f>IF('Vert DB'!E166="Everybody",1,0)</f>
        <v>0</v>
      </c>
      <c r="E166">
        <f>IF('Vert DB'!F166="higher",1,0)</f>
        <v>1</v>
      </c>
      <c r="F166">
        <f>IF('Vert DB'!G166="higher",1,0)</f>
        <v>0</v>
      </c>
      <c r="G166" t="e">
        <f>'Vert DB'!#REF!</f>
        <v>#REF!</v>
      </c>
      <c r="H166">
        <f>'Vert DB'!H166</f>
        <v>1</v>
      </c>
      <c r="I166">
        <f>'Vert DB'!I166</f>
        <v>1243</v>
      </c>
      <c r="J166">
        <f>IF('Vert DB'!J166="male",1,0)</f>
        <v>1</v>
      </c>
      <c r="K166">
        <f>VLOOKUP('Vert DB'!K166,'Conversion Rules'!$K$22:$L$33,2,FALSE)</f>
        <v>8</v>
      </c>
      <c r="L166">
        <f>VLOOKUP('Vert DB'!L166,'Conversion Rules'!$L$17:$M$20,2,FALSE)</f>
        <v>1</v>
      </c>
      <c r="M166">
        <f>IF('Vert DB'!M166="Yes",1,0)</f>
        <v>0</v>
      </c>
    </row>
    <row r="167" spans="1:13">
      <c r="A167">
        <f>'Vert DB'!B167</f>
        <v>30</v>
      </c>
      <c r="B167" s="5">
        <f>IF('Vert DB'!C167="None","N",IF('Vert DB'!C167&gt;0,'Vert DB'!C167,"XXXXXXXXXXXX"))</f>
        <v>60</v>
      </c>
      <c r="C167">
        <f>'Vert DB'!D167</f>
        <v>29</v>
      </c>
      <c r="D167">
        <f>IF('Vert DB'!E167="Everybody",1,0)</f>
        <v>0</v>
      </c>
      <c r="E167">
        <f>IF('Vert DB'!F167="higher",1,0)</f>
        <v>1</v>
      </c>
      <c r="F167">
        <f>IF('Vert DB'!G167="higher",1,0)</f>
        <v>0</v>
      </c>
      <c r="G167" t="e">
        <f>'Vert DB'!#REF!</f>
        <v>#REF!</v>
      </c>
      <c r="H167">
        <f>'Vert DB'!H167</f>
        <v>2</v>
      </c>
      <c r="I167">
        <f>'Vert DB'!I167</f>
        <v>1243</v>
      </c>
      <c r="J167">
        <f>IF('Vert DB'!J167="male",1,0)</f>
        <v>1</v>
      </c>
      <c r="K167">
        <f>VLOOKUP('Vert DB'!K167,'Conversion Rules'!$K$22:$L$33,2,FALSE)</f>
        <v>8</v>
      </c>
      <c r="L167">
        <f>VLOOKUP('Vert DB'!L167,'Conversion Rules'!$L$17:$M$20,2,FALSE)</f>
        <v>1</v>
      </c>
      <c r="M167">
        <f>IF('Vert DB'!M167="Yes",1,0)</f>
        <v>0</v>
      </c>
    </row>
    <row r="168" spans="1:13">
      <c r="A168">
        <f>'Vert DB'!B168</f>
        <v>35</v>
      </c>
      <c r="B168" s="5" t="str">
        <f>IF('Vert DB'!C168="None","N",IF('Vert DB'!C168&gt;0,'Vert DB'!C168,"XXXXXXXXXXXX"))</f>
        <v>N</v>
      </c>
      <c r="C168">
        <f>'Vert DB'!D168</f>
        <v>29</v>
      </c>
      <c r="D168">
        <f>IF('Vert DB'!E168="Everybody",1,0)</f>
        <v>0</v>
      </c>
      <c r="E168">
        <f>IF('Vert DB'!F168="higher",1,0)</f>
        <v>1</v>
      </c>
      <c r="F168">
        <f>IF('Vert DB'!G168="higher",1,0)</f>
        <v>0</v>
      </c>
      <c r="G168" t="e">
        <f>'Vert DB'!#REF!</f>
        <v>#REF!</v>
      </c>
      <c r="H168">
        <f>'Vert DB'!H168</f>
        <v>4</v>
      </c>
      <c r="I168">
        <f>'Vert DB'!I168</f>
        <v>1243</v>
      </c>
      <c r="J168">
        <f>IF('Vert DB'!J168="male",1,0)</f>
        <v>1</v>
      </c>
      <c r="K168">
        <f>VLOOKUP('Vert DB'!K168,'Conversion Rules'!$K$22:$L$33,2,FALSE)</f>
        <v>8</v>
      </c>
      <c r="L168">
        <f>VLOOKUP('Vert DB'!L168,'Conversion Rules'!$L$17:$M$20,2,FALSE)</f>
        <v>1</v>
      </c>
      <c r="M168">
        <f>IF('Vert DB'!M168="Yes",1,0)</f>
        <v>0</v>
      </c>
    </row>
    <row r="169" spans="1:13">
      <c r="A169">
        <f>'Vert DB'!B169</f>
        <v>35</v>
      </c>
      <c r="B169" s="5" t="str">
        <f>IF('Vert DB'!C169="None","N",IF('Vert DB'!C169&gt;0,'Vert DB'!C169,"XXXXXXXXXXXX"))</f>
        <v>N</v>
      </c>
      <c r="C169">
        <f>'Vert DB'!D169</f>
        <v>29</v>
      </c>
      <c r="D169">
        <f>IF('Vert DB'!E169="Everybody",1,0)</f>
        <v>0</v>
      </c>
      <c r="E169">
        <f>IF('Vert DB'!F169="higher",1,0)</f>
        <v>1</v>
      </c>
      <c r="F169">
        <f>IF('Vert DB'!G169="higher",1,0)</f>
        <v>0</v>
      </c>
      <c r="G169" t="e">
        <f>'Vert DB'!#REF!</f>
        <v>#REF!</v>
      </c>
      <c r="H169">
        <f>'Vert DB'!H169</f>
        <v>3</v>
      </c>
      <c r="I169">
        <f>'Vert DB'!I169</f>
        <v>1243</v>
      </c>
      <c r="J169">
        <f>IF('Vert DB'!J169="male",1,0)</f>
        <v>1</v>
      </c>
      <c r="K169">
        <f>VLOOKUP('Vert DB'!K169,'Conversion Rules'!$K$22:$L$33,2,FALSE)</f>
        <v>8</v>
      </c>
      <c r="L169">
        <f>VLOOKUP('Vert DB'!L169,'Conversion Rules'!$L$17:$M$20,2,FALSE)</f>
        <v>1</v>
      </c>
      <c r="M169">
        <f>IF('Vert DB'!M169="Yes",1,0)</f>
        <v>0</v>
      </c>
    </row>
    <row r="170" spans="1:13">
      <c r="A170">
        <f>'Vert DB'!B170</f>
        <v>60</v>
      </c>
      <c r="B170" s="5">
        <f>IF('Vert DB'!C170="None","N",IF('Vert DB'!C170&gt;0,'Vert DB'!C170,"XXXXXXXXXXXX"))</f>
        <v>60</v>
      </c>
      <c r="C170">
        <f>'Vert DB'!D170</f>
        <v>29</v>
      </c>
      <c r="D170">
        <f>IF('Vert DB'!E170="Everybody",1,0)</f>
        <v>0</v>
      </c>
      <c r="E170">
        <f>IF('Vert DB'!F170="higher",1,0)</f>
        <v>0</v>
      </c>
      <c r="F170">
        <f>IF('Vert DB'!G170="higher",1,0)</f>
        <v>0</v>
      </c>
      <c r="G170" t="e">
        <f>'Vert DB'!#REF!</f>
        <v>#REF!</v>
      </c>
      <c r="H170">
        <f>'Vert DB'!H170</f>
        <v>2</v>
      </c>
      <c r="I170">
        <f>'Vert DB'!I170</f>
        <v>2143</v>
      </c>
      <c r="J170">
        <f>IF('Vert DB'!J170="male",1,0)</f>
        <v>1</v>
      </c>
      <c r="K170">
        <f>VLOOKUP('Vert DB'!K170,'Conversion Rules'!$K$22:$L$33,2,FALSE)</f>
        <v>1</v>
      </c>
      <c r="L170" t="e">
        <f>VLOOKUP('Vert DB'!L170,'Conversion Rules'!$L$17:$M$20,2,FALSE)</f>
        <v>#N/A</v>
      </c>
      <c r="M170">
        <f>IF('Vert DB'!M170="Yes",1,0)</f>
        <v>1</v>
      </c>
    </row>
    <row r="171" spans="1:13">
      <c r="A171">
        <f>'Vert DB'!B171</f>
        <v>60</v>
      </c>
      <c r="B171" s="5">
        <f>IF('Vert DB'!C171="None","N",IF('Vert DB'!C171&gt;0,'Vert DB'!C171,"XXXXXXXXXXXX"))</f>
        <v>60</v>
      </c>
      <c r="C171">
        <f>'Vert DB'!D171</f>
        <v>29</v>
      </c>
      <c r="D171">
        <f>IF('Vert DB'!E171="Everybody",1,0)</f>
        <v>0</v>
      </c>
      <c r="E171">
        <f>IF('Vert DB'!F171="higher",1,0)</f>
        <v>0</v>
      </c>
      <c r="F171">
        <f>IF('Vert DB'!G171="higher",1,0)</f>
        <v>0</v>
      </c>
      <c r="G171" t="e">
        <f>'Vert DB'!#REF!</f>
        <v>#REF!</v>
      </c>
      <c r="H171">
        <f>'Vert DB'!H171</f>
        <v>1</v>
      </c>
      <c r="I171">
        <f>'Vert DB'!I171</f>
        <v>2143</v>
      </c>
      <c r="J171">
        <f>IF('Vert DB'!J171="male",1,0)</f>
        <v>1</v>
      </c>
      <c r="K171">
        <f>VLOOKUP('Vert DB'!K171,'Conversion Rules'!$K$22:$L$33,2,FALSE)</f>
        <v>1</v>
      </c>
      <c r="L171" t="e">
        <f>VLOOKUP('Vert DB'!L171,'Conversion Rules'!$L$17:$M$20,2,FALSE)</f>
        <v>#N/A</v>
      </c>
      <c r="M171">
        <f>IF('Vert DB'!M171="Yes",1,0)</f>
        <v>1</v>
      </c>
    </row>
    <row r="172" spans="1:13">
      <c r="A172">
        <f>'Vert DB'!B172</f>
        <v>75</v>
      </c>
      <c r="B172" s="5" t="str">
        <f>IF('Vert DB'!C172="None","N",IF('Vert DB'!C172&gt;0,'Vert DB'!C172,"XXXXXXXXXXXX"))</f>
        <v>N</v>
      </c>
      <c r="C172">
        <f>'Vert DB'!D172</f>
        <v>29</v>
      </c>
      <c r="D172">
        <f>IF('Vert DB'!E172="Everybody",1,0)</f>
        <v>0</v>
      </c>
      <c r="E172">
        <f>IF('Vert DB'!F172="higher",1,0)</f>
        <v>0</v>
      </c>
      <c r="F172">
        <f>IF('Vert DB'!G172="higher",1,0)</f>
        <v>0</v>
      </c>
      <c r="G172" t="e">
        <f>'Vert DB'!#REF!</f>
        <v>#REF!</v>
      </c>
      <c r="H172">
        <f>'Vert DB'!H172</f>
        <v>4</v>
      </c>
      <c r="I172">
        <f>'Vert DB'!I172</f>
        <v>2143</v>
      </c>
      <c r="J172">
        <f>IF('Vert DB'!J172="male",1,0)</f>
        <v>1</v>
      </c>
      <c r="K172">
        <f>VLOOKUP('Vert DB'!K172,'Conversion Rules'!$K$22:$L$33,2,FALSE)</f>
        <v>1</v>
      </c>
      <c r="L172" t="e">
        <f>VLOOKUP('Vert DB'!L172,'Conversion Rules'!$L$17:$M$20,2,FALSE)</f>
        <v>#N/A</v>
      </c>
      <c r="M172">
        <f>IF('Vert DB'!M172="Yes",1,0)</f>
        <v>1</v>
      </c>
    </row>
    <row r="173" spans="1:13">
      <c r="A173">
        <f>'Vert DB'!B173</f>
        <v>45</v>
      </c>
      <c r="B173" s="5" t="str">
        <f>IF('Vert DB'!C173="None","N",IF('Vert DB'!C173&gt;0,'Vert DB'!C173,"XXXXXXXXXXXX"))</f>
        <v>N</v>
      </c>
      <c r="C173">
        <f>'Vert DB'!D173</f>
        <v>29</v>
      </c>
      <c r="D173">
        <f>IF('Vert DB'!E173="Everybody",1,0)</f>
        <v>0</v>
      </c>
      <c r="E173">
        <f>IF('Vert DB'!F173="higher",1,0)</f>
        <v>0</v>
      </c>
      <c r="F173">
        <f>IF('Vert DB'!G173="higher",1,0)</f>
        <v>0</v>
      </c>
      <c r="G173" t="e">
        <f>'Vert DB'!#REF!</f>
        <v>#REF!</v>
      </c>
      <c r="H173">
        <f>'Vert DB'!H173</f>
        <v>3</v>
      </c>
      <c r="I173">
        <f>'Vert DB'!I173</f>
        <v>2143</v>
      </c>
      <c r="J173">
        <f>IF('Vert DB'!J173="male",1,0)</f>
        <v>1</v>
      </c>
      <c r="K173">
        <f>VLOOKUP('Vert DB'!K173,'Conversion Rules'!$K$22:$L$33,2,FALSE)</f>
        <v>1</v>
      </c>
      <c r="L173" t="e">
        <f>VLOOKUP('Vert DB'!L173,'Conversion Rules'!$L$17:$M$20,2,FALSE)</f>
        <v>#N/A</v>
      </c>
      <c r="M173">
        <f>IF('Vert DB'!M173="Yes",1,0)</f>
        <v>1</v>
      </c>
    </row>
    <row r="174" spans="1:13">
      <c r="A174">
        <f>'Vert DB'!B174</f>
        <v>60</v>
      </c>
      <c r="B174" s="5">
        <f>IF('Vert DB'!C174="None","N",IF('Vert DB'!C174&gt;0,'Vert DB'!C174,"XXXXXXXXXXXX"))</f>
        <v>9999999</v>
      </c>
      <c r="C174">
        <f>'Vert DB'!D174</f>
        <v>29</v>
      </c>
      <c r="D174">
        <f>IF('Vert DB'!E174="Everybody",1,0)</f>
        <v>0</v>
      </c>
      <c r="E174">
        <f>IF('Vert DB'!F174="higher",1,0)</f>
        <v>0</v>
      </c>
      <c r="F174">
        <f>IF('Vert DB'!G174="higher",1,0)</f>
        <v>1</v>
      </c>
      <c r="G174" t="e">
        <f>'Vert DB'!#REF!</f>
        <v>#REF!</v>
      </c>
      <c r="H174">
        <f>'Vert DB'!H174</f>
        <v>1</v>
      </c>
      <c r="I174">
        <f>'Vert DB'!I174</f>
        <v>1243</v>
      </c>
      <c r="J174">
        <f>IF('Vert DB'!J174="male",1,0)</f>
        <v>1</v>
      </c>
      <c r="K174">
        <f>VLOOKUP('Vert DB'!K174,'Conversion Rules'!$K$22:$L$33,2,FALSE)</f>
        <v>1</v>
      </c>
      <c r="L174" t="e">
        <f>VLOOKUP('Vert DB'!L174,'Conversion Rules'!$L$17:$M$20,2,FALSE)</f>
        <v>#N/A</v>
      </c>
      <c r="M174">
        <f>IF('Vert DB'!M174="Yes",1,0)</f>
        <v>0</v>
      </c>
    </row>
    <row r="175" spans="1:13">
      <c r="A175">
        <f>'Vert DB'!B175</f>
        <v>60</v>
      </c>
      <c r="B175" s="5">
        <f>IF('Vert DB'!C175="None","N",IF('Vert DB'!C175&gt;0,'Vert DB'!C175,"XXXXXXXXXXXX"))</f>
        <v>60</v>
      </c>
      <c r="C175">
        <f>'Vert DB'!D175</f>
        <v>29</v>
      </c>
      <c r="D175">
        <f>IF('Vert DB'!E175="Everybody",1,0)</f>
        <v>0</v>
      </c>
      <c r="E175">
        <f>IF('Vert DB'!F175="higher",1,0)</f>
        <v>0</v>
      </c>
      <c r="F175">
        <f>IF('Vert DB'!G175="higher",1,0)</f>
        <v>1</v>
      </c>
      <c r="G175" t="e">
        <f>'Vert DB'!#REF!</f>
        <v>#REF!</v>
      </c>
      <c r="H175">
        <f>'Vert DB'!H175</f>
        <v>2</v>
      </c>
      <c r="I175">
        <f>'Vert DB'!I175</f>
        <v>1243</v>
      </c>
      <c r="J175">
        <f>IF('Vert DB'!J175="male",1,0)</f>
        <v>1</v>
      </c>
      <c r="K175">
        <f>VLOOKUP('Vert DB'!K175,'Conversion Rules'!$K$22:$L$33,2,FALSE)</f>
        <v>1</v>
      </c>
      <c r="L175" t="e">
        <f>VLOOKUP('Vert DB'!L175,'Conversion Rules'!$L$17:$M$20,2,FALSE)</f>
        <v>#N/A</v>
      </c>
      <c r="M175">
        <f>IF('Vert DB'!M175="Yes",1,0)</f>
        <v>0</v>
      </c>
    </row>
    <row r="176" spans="1:13">
      <c r="A176">
        <f>'Vert DB'!B176</f>
        <v>10</v>
      </c>
      <c r="B176" s="5" t="str">
        <f>IF('Vert DB'!C176="None","N",IF('Vert DB'!C176&gt;0,'Vert DB'!C176,"XXXXXXXXXXXX"))</f>
        <v>N</v>
      </c>
      <c r="C176">
        <f>'Vert DB'!D176</f>
        <v>29</v>
      </c>
      <c r="D176">
        <f>IF('Vert DB'!E176="Everybody",1,0)</f>
        <v>0</v>
      </c>
      <c r="E176">
        <f>IF('Vert DB'!F176="higher",1,0)</f>
        <v>0</v>
      </c>
      <c r="F176">
        <f>IF('Vert DB'!G176="higher",1,0)</f>
        <v>0</v>
      </c>
      <c r="G176" t="e">
        <f>'Vert DB'!#REF!</f>
        <v>#REF!</v>
      </c>
      <c r="H176">
        <f>'Vert DB'!H176</f>
        <v>4</v>
      </c>
      <c r="I176">
        <f>'Vert DB'!I176</f>
        <v>1243</v>
      </c>
      <c r="J176">
        <f>IF('Vert DB'!J176="male",1,0)</f>
        <v>1</v>
      </c>
      <c r="K176">
        <f>VLOOKUP('Vert DB'!K176,'Conversion Rules'!$K$22:$L$33,2,FALSE)</f>
        <v>1</v>
      </c>
      <c r="L176" t="e">
        <f>VLOOKUP('Vert DB'!L176,'Conversion Rules'!$L$17:$M$20,2,FALSE)</f>
        <v>#N/A</v>
      </c>
      <c r="M176">
        <f>IF('Vert DB'!M176="Yes",1,0)</f>
        <v>0</v>
      </c>
    </row>
    <row r="177" spans="1:13">
      <c r="A177">
        <f>'Vert DB'!B177</f>
        <v>45</v>
      </c>
      <c r="B177" s="5" t="str">
        <f>IF('Vert DB'!C177="None","N",IF('Vert DB'!C177&gt;0,'Vert DB'!C177,"XXXXXXXXXXXX"))</f>
        <v>N</v>
      </c>
      <c r="C177">
        <f>'Vert DB'!D177</f>
        <v>29</v>
      </c>
      <c r="D177">
        <f>IF('Vert DB'!E177="Everybody",1,0)</f>
        <v>0</v>
      </c>
      <c r="E177">
        <f>IF('Vert DB'!F177="higher",1,0)</f>
        <v>1</v>
      </c>
      <c r="F177">
        <f>IF('Vert DB'!G177="higher",1,0)</f>
        <v>0</v>
      </c>
      <c r="G177" t="e">
        <f>'Vert DB'!#REF!</f>
        <v>#REF!</v>
      </c>
      <c r="H177">
        <f>'Vert DB'!H177</f>
        <v>3</v>
      </c>
      <c r="I177">
        <f>'Vert DB'!I177</f>
        <v>1243</v>
      </c>
      <c r="J177">
        <f>IF('Vert DB'!J177="male",1,0)</f>
        <v>1</v>
      </c>
      <c r="K177">
        <f>VLOOKUP('Vert DB'!K177,'Conversion Rules'!$K$22:$L$33,2,FALSE)</f>
        <v>1</v>
      </c>
      <c r="L177" t="e">
        <f>VLOOKUP('Vert DB'!L177,'Conversion Rules'!$L$17:$M$20,2,FALSE)</f>
        <v>#N/A</v>
      </c>
      <c r="M177">
        <f>IF('Vert DB'!M177="Yes",1,0)</f>
        <v>0</v>
      </c>
    </row>
    <row r="178" spans="1:13">
      <c r="A178">
        <f>'Vert DB'!B178</f>
        <v>39.5</v>
      </c>
      <c r="B178" s="5">
        <f>IF('Vert DB'!C178="None","N",IF('Vert DB'!C178&gt;0,'Vert DB'!C178,"XXXXXXXXXXXX"))</f>
        <v>60</v>
      </c>
      <c r="C178">
        <f>'Vert DB'!D178</f>
        <v>29</v>
      </c>
      <c r="D178">
        <f>IF('Vert DB'!E178="Everybody",1,0)</f>
        <v>0</v>
      </c>
      <c r="E178">
        <f>IF('Vert DB'!F178="higher",1,0)</f>
        <v>0</v>
      </c>
      <c r="F178">
        <f>IF('Vert DB'!G178="higher",1,0)</f>
        <v>0</v>
      </c>
      <c r="G178" t="e">
        <f>'Vert DB'!#REF!</f>
        <v>#REF!</v>
      </c>
      <c r="H178">
        <f>'Vert DB'!H178</f>
        <v>2</v>
      </c>
      <c r="I178">
        <f>'Vert DB'!I178</f>
        <v>2143</v>
      </c>
      <c r="J178">
        <f>IF('Vert DB'!J178="male",1,0)</f>
        <v>0</v>
      </c>
      <c r="K178">
        <f>VLOOKUP('Vert DB'!K178,'Conversion Rules'!$K$22:$L$33,2,FALSE)</f>
        <v>7</v>
      </c>
      <c r="L178">
        <f>VLOOKUP('Vert DB'!L178,'Conversion Rules'!$L$17:$M$20,2,FALSE)</f>
        <v>0</v>
      </c>
      <c r="M178">
        <f>IF('Vert DB'!M178="Yes",1,0)</f>
        <v>0</v>
      </c>
    </row>
    <row r="179" spans="1:13">
      <c r="A179">
        <f>'Vert DB'!B179</f>
        <v>29</v>
      </c>
      <c r="B179" s="5">
        <f>IF('Vert DB'!C179="None","N",IF('Vert DB'!C179&gt;0,'Vert DB'!C179,"XXXXXXXXXXXX"))</f>
        <v>60</v>
      </c>
      <c r="C179">
        <f>'Vert DB'!D179</f>
        <v>29</v>
      </c>
      <c r="D179">
        <f>IF('Vert DB'!E179="Everybody",1,0)</f>
        <v>0</v>
      </c>
      <c r="E179">
        <f>IF('Vert DB'!F179="higher",1,0)</f>
        <v>0</v>
      </c>
      <c r="F179">
        <f>IF('Vert DB'!G179="higher",1,0)</f>
        <v>0</v>
      </c>
      <c r="G179" t="e">
        <f>'Vert DB'!#REF!</f>
        <v>#REF!</v>
      </c>
      <c r="H179">
        <f>'Vert DB'!H179</f>
        <v>1</v>
      </c>
      <c r="I179">
        <f>'Vert DB'!I179</f>
        <v>2143</v>
      </c>
      <c r="J179">
        <f>IF('Vert DB'!J179="male",1,0)</f>
        <v>0</v>
      </c>
      <c r="K179">
        <f>VLOOKUP('Vert DB'!K179,'Conversion Rules'!$K$22:$L$33,2,FALSE)</f>
        <v>7</v>
      </c>
      <c r="L179">
        <f>VLOOKUP('Vert DB'!L179,'Conversion Rules'!$L$17:$M$20,2,FALSE)</f>
        <v>0</v>
      </c>
      <c r="M179">
        <f>IF('Vert DB'!M179="Yes",1,0)</f>
        <v>0</v>
      </c>
    </row>
    <row r="180" spans="1:13">
      <c r="A180">
        <f>'Vert DB'!B180</f>
        <v>30</v>
      </c>
      <c r="B180" s="5" t="str">
        <f>IF('Vert DB'!C180="None","N",IF('Vert DB'!C180&gt;0,'Vert DB'!C180,"XXXXXXXXXXXX"))</f>
        <v>N</v>
      </c>
      <c r="C180">
        <f>'Vert DB'!D180</f>
        <v>29</v>
      </c>
      <c r="D180">
        <f>IF('Vert DB'!E180="Everybody",1,0)</f>
        <v>0</v>
      </c>
      <c r="E180">
        <f>IF('Vert DB'!F180="higher",1,0)</f>
        <v>1</v>
      </c>
      <c r="F180">
        <f>IF('Vert DB'!G180="higher",1,0)</f>
        <v>0</v>
      </c>
      <c r="G180" t="e">
        <f>'Vert DB'!#REF!</f>
        <v>#REF!</v>
      </c>
      <c r="H180">
        <f>'Vert DB'!H180</f>
        <v>4</v>
      </c>
      <c r="I180">
        <f>'Vert DB'!I180</f>
        <v>2143</v>
      </c>
      <c r="J180">
        <f>IF('Vert DB'!J180="male",1,0)</f>
        <v>0</v>
      </c>
      <c r="K180">
        <f>VLOOKUP('Vert DB'!K180,'Conversion Rules'!$K$22:$L$33,2,FALSE)</f>
        <v>7</v>
      </c>
      <c r="L180">
        <f>VLOOKUP('Vert DB'!L180,'Conversion Rules'!$L$17:$M$20,2,FALSE)</f>
        <v>0</v>
      </c>
      <c r="M180">
        <f>IF('Vert DB'!M180="Yes",1,0)</f>
        <v>0</v>
      </c>
    </row>
    <row r="181" spans="1:13">
      <c r="A181">
        <f>'Vert DB'!B181</f>
        <v>20.5</v>
      </c>
      <c r="B181" s="5" t="str">
        <f>IF('Vert DB'!C181="None","N",IF('Vert DB'!C181&gt;0,'Vert DB'!C181,"XXXXXXXXXXXX"))</f>
        <v>N</v>
      </c>
      <c r="C181">
        <f>'Vert DB'!D181</f>
        <v>29</v>
      </c>
      <c r="D181">
        <f>IF('Vert DB'!E181="Everybody",1,0)</f>
        <v>0</v>
      </c>
      <c r="E181">
        <f>IF('Vert DB'!F181="higher",1,0)</f>
        <v>0</v>
      </c>
      <c r="F181">
        <f>IF('Vert DB'!G181="higher",1,0)</f>
        <v>0</v>
      </c>
      <c r="G181" t="e">
        <f>'Vert DB'!#REF!</f>
        <v>#REF!</v>
      </c>
      <c r="H181">
        <f>'Vert DB'!H181</f>
        <v>3</v>
      </c>
      <c r="I181">
        <f>'Vert DB'!I181</f>
        <v>2143</v>
      </c>
      <c r="J181">
        <f>IF('Vert DB'!J181="male",1,0)</f>
        <v>0</v>
      </c>
      <c r="K181">
        <f>VLOOKUP('Vert DB'!K181,'Conversion Rules'!$K$22:$L$33,2,FALSE)</f>
        <v>7</v>
      </c>
      <c r="L181">
        <f>VLOOKUP('Vert DB'!L181,'Conversion Rules'!$L$17:$M$20,2,FALSE)</f>
        <v>0</v>
      </c>
      <c r="M181">
        <f>IF('Vert DB'!M181="Yes",1,0)</f>
        <v>0</v>
      </c>
    </row>
    <row r="182" spans="1:13">
      <c r="A182">
        <f>'Vert DB'!B182</f>
        <v>10</v>
      </c>
      <c r="B182" s="5">
        <f>IF('Vert DB'!C182="None","N",IF('Vert DB'!C182&gt;0,'Vert DB'!C182,"XXXXXXXXXXXX"))</f>
        <v>60</v>
      </c>
      <c r="C182">
        <f>'Vert DB'!D182</f>
        <v>30</v>
      </c>
      <c r="D182">
        <f>IF('Vert DB'!E182="Everybody",1,0)</f>
        <v>0</v>
      </c>
      <c r="E182">
        <f>IF('Vert DB'!F182="higher",1,0)</f>
        <v>0</v>
      </c>
      <c r="F182">
        <f>IF('Vert DB'!G182="higher",1,0)</f>
        <v>0</v>
      </c>
      <c r="G182" t="e">
        <f>'Vert DB'!#REF!</f>
        <v>#REF!</v>
      </c>
      <c r="H182">
        <f>'Vert DB'!H182</f>
        <v>2</v>
      </c>
      <c r="I182">
        <f>'Vert DB'!I182</f>
        <v>2134</v>
      </c>
      <c r="J182">
        <f>IF('Vert DB'!J182="male",1,0)</f>
        <v>1</v>
      </c>
      <c r="K182">
        <f>VLOOKUP('Vert DB'!K182,'Conversion Rules'!$K$22:$L$33,2,FALSE)</f>
        <v>1</v>
      </c>
      <c r="L182">
        <f>VLOOKUP('Vert DB'!L182,'Conversion Rules'!$L$17:$M$20,2,FALSE)</f>
        <v>0</v>
      </c>
      <c r="M182">
        <f>IF('Vert DB'!M182="Yes",1,0)</f>
        <v>1</v>
      </c>
    </row>
    <row r="183" spans="1:13">
      <c r="A183">
        <f>'Vert DB'!B183</f>
        <v>30</v>
      </c>
      <c r="B183" s="5">
        <f>IF('Vert DB'!C183="None","N",IF('Vert DB'!C183&gt;0,'Vert DB'!C183,"XXXXXXXXXXXX"))</f>
        <v>50</v>
      </c>
      <c r="C183">
        <f>'Vert DB'!D183</f>
        <v>30</v>
      </c>
      <c r="D183">
        <f>IF('Vert DB'!E183="Everybody",1,0)</f>
        <v>0</v>
      </c>
      <c r="E183">
        <f>IF('Vert DB'!F183="higher",1,0)</f>
        <v>0</v>
      </c>
      <c r="F183">
        <f>IF('Vert DB'!G183="higher",1,0)</f>
        <v>0</v>
      </c>
      <c r="G183" t="e">
        <f>'Vert DB'!#REF!</f>
        <v>#REF!</v>
      </c>
      <c r="H183">
        <f>'Vert DB'!H183</f>
        <v>1</v>
      </c>
      <c r="I183">
        <f>'Vert DB'!I183</f>
        <v>2134</v>
      </c>
      <c r="J183">
        <f>IF('Vert DB'!J183="male",1,0)</f>
        <v>1</v>
      </c>
      <c r="K183">
        <f>VLOOKUP('Vert DB'!K183,'Conversion Rules'!$K$22:$L$33,2,FALSE)</f>
        <v>1</v>
      </c>
      <c r="L183">
        <f>VLOOKUP('Vert DB'!L183,'Conversion Rules'!$L$17:$M$20,2,FALSE)</f>
        <v>0</v>
      </c>
      <c r="M183">
        <f>IF('Vert DB'!M183="Yes",1,0)</f>
        <v>1</v>
      </c>
    </row>
    <row r="184" spans="1:13">
      <c r="A184">
        <f>'Vert DB'!B184</f>
        <v>15</v>
      </c>
      <c r="B184" s="5" t="str">
        <f>IF('Vert DB'!C184="None","N",IF('Vert DB'!C184&gt;0,'Vert DB'!C184,"XXXXXXXXXXXX"))</f>
        <v>N</v>
      </c>
      <c r="C184">
        <f>'Vert DB'!D184</f>
        <v>30</v>
      </c>
      <c r="D184">
        <f>IF('Vert DB'!E184="Everybody",1,0)</f>
        <v>0</v>
      </c>
      <c r="E184">
        <f>IF('Vert DB'!F184="higher",1,0)</f>
        <v>0</v>
      </c>
      <c r="F184">
        <f>IF('Vert DB'!G184="higher",1,0)</f>
        <v>0</v>
      </c>
      <c r="G184" t="e">
        <f>'Vert DB'!#REF!</f>
        <v>#REF!</v>
      </c>
      <c r="H184">
        <f>'Vert DB'!H184</f>
        <v>3</v>
      </c>
      <c r="I184">
        <f>'Vert DB'!I184</f>
        <v>2134</v>
      </c>
      <c r="J184">
        <f>IF('Vert DB'!J184="male",1,0)</f>
        <v>1</v>
      </c>
      <c r="K184">
        <f>VLOOKUP('Vert DB'!K184,'Conversion Rules'!$K$22:$L$33,2,FALSE)</f>
        <v>1</v>
      </c>
      <c r="L184">
        <f>VLOOKUP('Vert DB'!L184,'Conversion Rules'!$L$17:$M$20,2,FALSE)</f>
        <v>0</v>
      </c>
      <c r="M184">
        <f>IF('Vert DB'!M184="Yes",1,0)</f>
        <v>1</v>
      </c>
    </row>
    <row r="185" spans="1:13">
      <c r="A185">
        <f>'Vert DB'!B185</f>
        <v>15</v>
      </c>
      <c r="B185" s="5" t="str">
        <f>IF('Vert DB'!C185="None","N",IF('Vert DB'!C185&gt;0,'Vert DB'!C185,"XXXXXXXXXXXX"))</f>
        <v>N</v>
      </c>
      <c r="C185">
        <f>'Vert DB'!D185</f>
        <v>30</v>
      </c>
      <c r="D185">
        <f>IF('Vert DB'!E185="Everybody",1,0)</f>
        <v>0</v>
      </c>
      <c r="E185">
        <f>IF('Vert DB'!F185="higher",1,0)</f>
        <v>0</v>
      </c>
      <c r="F185">
        <f>IF('Vert DB'!G185="higher",1,0)</f>
        <v>0</v>
      </c>
      <c r="G185" t="e">
        <f>'Vert DB'!#REF!</f>
        <v>#REF!</v>
      </c>
      <c r="H185">
        <f>'Vert DB'!H185</f>
        <v>4</v>
      </c>
      <c r="I185">
        <f>'Vert DB'!I185</f>
        <v>2134</v>
      </c>
      <c r="J185">
        <f>IF('Vert DB'!J185="male",1,0)</f>
        <v>1</v>
      </c>
      <c r="K185">
        <f>VLOOKUP('Vert DB'!K185,'Conversion Rules'!$K$22:$L$33,2,FALSE)</f>
        <v>1</v>
      </c>
      <c r="L185">
        <f>VLOOKUP('Vert DB'!L185,'Conversion Rules'!$L$17:$M$20,2,FALSE)</f>
        <v>0</v>
      </c>
      <c r="M185">
        <f>IF('Vert DB'!M185="Yes",1,0)</f>
        <v>1</v>
      </c>
    </row>
    <row r="186" spans="1:13">
      <c r="A186">
        <f>'Vert DB'!B186</f>
        <v>36</v>
      </c>
      <c r="B186" s="5">
        <f>IF('Vert DB'!C186="None","N",IF('Vert DB'!C186&gt;0,'Vert DB'!C186,"XXXXXXXXXXXX"))</f>
        <v>60</v>
      </c>
      <c r="C186">
        <f>'Vert DB'!D186</f>
        <v>22</v>
      </c>
      <c r="D186">
        <f>IF('Vert DB'!E186="Everybody",1,0)</f>
        <v>0</v>
      </c>
      <c r="E186">
        <f>IF('Vert DB'!F186="higher",1,0)</f>
        <v>0</v>
      </c>
      <c r="F186">
        <f>IF('Vert DB'!G186="higher",1,0)</f>
        <v>1</v>
      </c>
      <c r="G186" t="e">
        <f>'Vert DB'!#REF!</f>
        <v>#REF!</v>
      </c>
      <c r="H186">
        <f>'Vert DB'!H186</f>
        <v>1</v>
      </c>
      <c r="I186">
        <f>'Vert DB'!I186</f>
        <v>1243</v>
      </c>
      <c r="J186">
        <f>IF('Vert DB'!J186="male",1,0)</f>
        <v>1</v>
      </c>
      <c r="K186">
        <f>VLOOKUP('Vert DB'!K186,'Conversion Rules'!$K$22:$L$33,2,FALSE)</f>
        <v>0</v>
      </c>
      <c r="L186">
        <f>VLOOKUP('Vert DB'!L186,'Conversion Rules'!$L$17:$M$20,2,FALSE)</f>
        <v>3</v>
      </c>
      <c r="M186">
        <f>IF('Vert DB'!M186="Yes",1,0)</f>
        <v>0</v>
      </c>
    </row>
    <row r="187" spans="1:13">
      <c r="A187">
        <f>'Vert DB'!B187</f>
        <v>37</v>
      </c>
      <c r="B187" s="5">
        <f>IF('Vert DB'!C187="None","N",IF('Vert DB'!C187&gt;0,'Vert DB'!C187,"XXXXXXXXXXXX"))</f>
        <v>60</v>
      </c>
      <c r="C187">
        <f>'Vert DB'!D187</f>
        <v>29</v>
      </c>
      <c r="D187">
        <f>IF('Vert DB'!E187="Everybody",1,0)</f>
        <v>0</v>
      </c>
      <c r="E187">
        <f>IF('Vert DB'!F187="higher",1,0)</f>
        <v>0</v>
      </c>
      <c r="F187">
        <f>IF('Vert DB'!G187="higher",1,0)</f>
        <v>1</v>
      </c>
      <c r="G187" t="e">
        <f>'Vert DB'!#REF!</f>
        <v>#REF!</v>
      </c>
      <c r="H187">
        <f>'Vert DB'!H187</f>
        <v>2</v>
      </c>
      <c r="I187">
        <f>'Vert DB'!I187</f>
        <v>1243</v>
      </c>
      <c r="J187">
        <f>IF('Vert DB'!J187="male",1,0)</f>
        <v>1</v>
      </c>
      <c r="K187">
        <f>VLOOKUP('Vert DB'!K187,'Conversion Rules'!$K$22:$L$33,2,FALSE)</f>
        <v>0</v>
      </c>
      <c r="L187">
        <f>VLOOKUP('Vert DB'!L187,'Conversion Rules'!$L$17:$M$20,2,FALSE)</f>
        <v>3</v>
      </c>
      <c r="M187">
        <f>IF('Vert DB'!M187="Yes",1,0)</f>
        <v>0</v>
      </c>
    </row>
    <row r="188" spans="1:13">
      <c r="A188">
        <f>'Vert DB'!B188</f>
        <v>42.99</v>
      </c>
      <c r="B188" s="5" t="str">
        <f>IF('Vert DB'!C188="None","N",IF('Vert DB'!C188&gt;0,'Vert DB'!C188,"XXXXXXXXXXXX"))</f>
        <v>N</v>
      </c>
      <c r="C188">
        <f>'Vert DB'!D188</f>
        <v>29</v>
      </c>
      <c r="D188">
        <f>IF('Vert DB'!E188="Everybody",1,0)</f>
        <v>0</v>
      </c>
      <c r="E188">
        <f>IF('Vert DB'!F188="higher",1,0)</f>
        <v>1</v>
      </c>
      <c r="F188">
        <f>IF('Vert DB'!G188="higher",1,0)</f>
        <v>0</v>
      </c>
      <c r="G188" t="e">
        <f>'Vert DB'!#REF!</f>
        <v>#REF!</v>
      </c>
      <c r="H188">
        <f>'Vert DB'!H188</f>
        <v>4</v>
      </c>
      <c r="I188">
        <f>'Vert DB'!I188</f>
        <v>1243</v>
      </c>
      <c r="J188">
        <f>IF('Vert DB'!J188="male",1,0)</f>
        <v>1</v>
      </c>
      <c r="K188">
        <f>VLOOKUP('Vert DB'!K188,'Conversion Rules'!$K$22:$L$33,2,FALSE)</f>
        <v>0</v>
      </c>
      <c r="L188">
        <f>VLOOKUP('Vert DB'!L188,'Conversion Rules'!$L$17:$M$20,2,FALSE)</f>
        <v>3</v>
      </c>
      <c r="M188">
        <f>IF('Vert DB'!M188="Yes",1,0)</f>
        <v>0</v>
      </c>
    </row>
    <row r="189" spans="1:13">
      <c r="A189">
        <f>'Vert DB'!B189</f>
        <v>39.99</v>
      </c>
      <c r="B189" s="5" t="str">
        <f>IF('Vert DB'!C189="None","N",IF('Vert DB'!C189&gt;0,'Vert DB'!C189,"XXXXXXXXXXXX"))</f>
        <v>N</v>
      </c>
      <c r="C189">
        <f>'Vert DB'!D189</f>
        <v>29</v>
      </c>
      <c r="D189">
        <f>IF('Vert DB'!E189="Everybody",1,0)</f>
        <v>0</v>
      </c>
      <c r="E189">
        <f>IF('Vert DB'!F189="higher",1,0)</f>
        <v>0</v>
      </c>
      <c r="F189">
        <f>IF('Vert DB'!G189="higher",1,0)</f>
        <v>0</v>
      </c>
      <c r="G189" t="e">
        <f>'Vert DB'!#REF!</f>
        <v>#REF!</v>
      </c>
      <c r="H189">
        <f>'Vert DB'!H189</f>
        <v>3</v>
      </c>
      <c r="I189">
        <f>'Vert DB'!I189</f>
        <v>1243</v>
      </c>
      <c r="J189">
        <f>IF('Vert DB'!J189="male",1,0)</f>
        <v>1</v>
      </c>
      <c r="K189">
        <f>VLOOKUP('Vert DB'!K189,'Conversion Rules'!$K$22:$L$33,2,FALSE)</f>
        <v>0</v>
      </c>
      <c r="L189">
        <f>VLOOKUP('Vert DB'!L189,'Conversion Rules'!$L$17:$M$20,2,FALSE)</f>
        <v>3</v>
      </c>
      <c r="M189">
        <f>IF('Vert DB'!M189="Yes",1,0)</f>
        <v>0</v>
      </c>
    </row>
    <row r="190" spans="1:13">
      <c r="A190">
        <f>'Vert DB'!B190</f>
        <v>59.99</v>
      </c>
      <c r="B190" s="5">
        <f>IF('Vert DB'!C190="None","N",IF('Vert DB'!C190&gt;0,'Vert DB'!C190,"XXXXXXXXXXXX"))</f>
        <v>59.99</v>
      </c>
      <c r="C190">
        <f>'Vert DB'!D190</f>
        <v>59.99</v>
      </c>
      <c r="D190">
        <f>IF('Vert DB'!E190="Everybody",1,0)</f>
        <v>0</v>
      </c>
      <c r="E190">
        <f>IF('Vert DB'!F190="higher",1,0)</f>
        <v>0</v>
      </c>
      <c r="F190">
        <f>IF('Vert DB'!G190="higher",1,0)</f>
        <v>0</v>
      </c>
      <c r="G190" t="e">
        <f>'Vert DB'!#REF!</f>
        <v>#REF!</v>
      </c>
      <c r="H190">
        <f>'Vert DB'!H190</f>
        <v>1</v>
      </c>
      <c r="I190">
        <f>'Vert DB'!I190</f>
        <v>1234</v>
      </c>
      <c r="J190">
        <f>IF('Vert DB'!J190="male",1,0)</f>
        <v>0</v>
      </c>
      <c r="K190">
        <f>VLOOKUP('Vert DB'!K190,'Conversion Rules'!$K$22:$L$33,2,FALSE)</f>
        <v>5</v>
      </c>
      <c r="L190">
        <f>VLOOKUP('Vert DB'!L190,'Conversion Rules'!$L$17:$M$20,2,FALSE)</f>
        <v>0</v>
      </c>
      <c r="M190">
        <f>IF('Vert DB'!M190="Yes",1,0)</f>
        <v>0</v>
      </c>
    </row>
    <row r="191" spans="1:13">
      <c r="A191">
        <f>'Vert DB'!B191</f>
        <v>59.99</v>
      </c>
      <c r="B191" s="5">
        <f>IF('Vert DB'!C191="None","N",IF('Vert DB'!C191&gt;0,'Vert DB'!C191,"XXXXXXXXXXXX"))</f>
        <v>59.99</v>
      </c>
      <c r="C191">
        <f>'Vert DB'!D191</f>
        <v>29</v>
      </c>
      <c r="D191">
        <f>IF('Vert DB'!E191="Everybody",1,0)</f>
        <v>0</v>
      </c>
      <c r="E191">
        <f>IF('Vert DB'!F191="higher",1,0)</f>
        <v>0</v>
      </c>
      <c r="F191">
        <f>IF('Vert DB'!G191="higher",1,0)</f>
        <v>0</v>
      </c>
      <c r="G191" t="e">
        <f>'Vert DB'!#REF!</f>
        <v>#REF!</v>
      </c>
      <c r="H191">
        <f>'Vert DB'!H191</f>
        <v>2</v>
      </c>
      <c r="I191">
        <f>'Vert DB'!I191</f>
        <v>1234</v>
      </c>
      <c r="J191">
        <f>IF('Vert DB'!J191="male",1,0)</f>
        <v>0</v>
      </c>
      <c r="K191">
        <f>VLOOKUP('Vert DB'!K191,'Conversion Rules'!$K$22:$L$33,2,FALSE)</f>
        <v>5</v>
      </c>
      <c r="L191">
        <f>VLOOKUP('Vert DB'!L191,'Conversion Rules'!$L$17:$M$20,2,FALSE)</f>
        <v>0</v>
      </c>
      <c r="M191">
        <f>IF('Vert DB'!M191="Yes",1,0)</f>
        <v>0</v>
      </c>
    </row>
    <row r="192" spans="1:13">
      <c r="A192">
        <f>'Vert DB'!B192</f>
        <v>10</v>
      </c>
      <c r="B192" s="5" t="str">
        <f>IF('Vert DB'!C192="None","N",IF('Vert DB'!C192&gt;0,'Vert DB'!C192,"XXXXXXXXXXXX"))</f>
        <v>N</v>
      </c>
      <c r="C192">
        <f>'Vert DB'!D192</f>
        <v>29</v>
      </c>
      <c r="D192">
        <f>IF('Vert DB'!E192="Everybody",1,0)</f>
        <v>0</v>
      </c>
      <c r="E192">
        <f>IF('Vert DB'!F192="higher",1,0)</f>
        <v>1</v>
      </c>
      <c r="F192">
        <f>IF('Vert DB'!G192="higher",1,0)</f>
        <v>0</v>
      </c>
      <c r="G192" t="e">
        <f>'Vert DB'!#REF!</f>
        <v>#REF!</v>
      </c>
      <c r="H192">
        <f>'Vert DB'!H192</f>
        <v>3</v>
      </c>
      <c r="I192">
        <f>'Vert DB'!I192</f>
        <v>1234</v>
      </c>
      <c r="J192">
        <f>IF('Vert DB'!J192="male",1,0)</f>
        <v>0</v>
      </c>
      <c r="K192">
        <f>VLOOKUP('Vert DB'!K192,'Conversion Rules'!$K$22:$L$33,2,FALSE)</f>
        <v>5</v>
      </c>
      <c r="L192">
        <f>VLOOKUP('Vert DB'!L192,'Conversion Rules'!$L$17:$M$20,2,FALSE)</f>
        <v>0</v>
      </c>
      <c r="M192">
        <f>IF('Vert DB'!M192="Yes",1,0)</f>
        <v>0</v>
      </c>
    </row>
    <row r="193" spans="1:13">
      <c r="A193">
        <f>'Vert DB'!B193</f>
        <v>10</v>
      </c>
      <c r="B193" s="5">
        <f>IF('Vert DB'!C193="None","N",IF('Vert DB'!C193&gt;0,'Vert DB'!C193,"XXXXXXXXXXXX"))</f>
        <v>45</v>
      </c>
      <c r="C193">
        <f>'Vert DB'!D193</f>
        <v>29</v>
      </c>
      <c r="D193">
        <f>IF('Vert DB'!E193="Everybody",1,0)</f>
        <v>0</v>
      </c>
      <c r="E193">
        <f>IF('Vert DB'!F193="higher",1,0)</f>
        <v>1</v>
      </c>
      <c r="F193">
        <f>IF('Vert DB'!G193="higher",1,0)</f>
        <v>0</v>
      </c>
      <c r="G193" t="e">
        <f>'Vert DB'!#REF!</f>
        <v>#REF!</v>
      </c>
      <c r="H193">
        <f>'Vert DB'!H193</f>
        <v>4</v>
      </c>
      <c r="I193">
        <f>'Vert DB'!I193</f>
        <v>1234</v>
      </c>
      <c r="J193">
        <f>IF('Vert DB'!J193="male",1,0)</f>
        <v>0</v>
      </c>
      <c r="K193">
        <f>VLOOKUP('Vert DB'!K193,'Conversion Rules'!$K$22:$L$33,2,FALSE)</f>
        <v>5</v>
      </c>
      <c r="L193">
        <f>VLOOKUP('Vert DB'!L193,'Conversion Rules'!$L$17:$M$20,2,FALSE)</f>
        <v>0</v>
      </c>
      <c r="M193">
        <f>IF('Vert DB'!M193="Yes",1,0)</f>
        <v>0</v>
      </c>
    </row>
    <row r="194" spans="1:13">
      <c r="A194">
        <f>'Vert DB'!B194</f>
        <v>50</v>
      </c>
      <c r="B194" s="5">
        <f>IF('Vert DB'!C194="None","N",IF('Vert DB'!C194&gt;0,'Vert DB'!C194,"XXXXXXXXXXXX"))</f>
        <v>60</v>
      </c>
      <c r="C194">
        <f>'Vert DB'!D194</f>
        <v>29</v>
      </c>
      <c r="D194">
        <f>IF('Vert DB'!E194="Everybody",1,0)</f>
        <v>0</v>
      </c>
      <c r="E194">
        <f>IF('Vert DB'!F194="higher",1,0)</f>
        <v>0</v>
      </c>
      <c r="F194">
        <f>IF('Vert DB'!G194="higher",1,0)</f>
        <v>0</v>
      </c>
      <c r="G194" t="e">
        <f>'Vert DB'!#REF!</f>
        <v>#REF!</v>
      </c>
      <c r="H194">
        <f>'Vert DB'!H194</f>
        <v>1</v>
      </c>
      <c r="I194">
        <f>'Vert DB'!I194</f>
        <v>1243</v>
      </c>
      <c r="J194">
        <f>IF('Vert DB'!J194="male",1,0)</f>
        <v>1</v>
      </c>
      <c r="K194">
        <f>VLOOKUP('Vert DB'!K194,'Conversion Rules'!$K$22:$L$33,2,FALSE)</f>
        <v>1</v>
      </c>
      <c r="L194">
        <f>VLOOKUP('Vert DB'!L194,'Conversion Rules'!$L$17:$M$20,2,FALSE)</f>
        <v>0</v>
      </c>
      <c r="M194">
        <f>IF('Vert DB'!M194="Yes",1,0)</f>
        <v>1</v>
      </c>
    </row>
    <row r="195" spans="1:13">
      <c r="A195">
        <f>'Vert DB'!B195</f>
        <v>50</v>
      </c>
      <c r="B195" s="5">
        <f>IF('Vert DB'!C195="None","N",IF('Vert DB'!C195&gt;0,'Vert DB'!C195,"XXXXXXXXXXXX"))</f>
        <v>60</v>
      </c>
      <c r="C195">
        <f>'Vert DB'!D195</f>
        <v>29</v>
      </c>
      <c r="D195">
        <f>IF('Vert DB'!E195="Everybody",1,0)</f>
        <v>0</v>
      </c>
      <c r="E195">
        <f>IF('Vert DB'!F195="higher",1,0)</f>
        <v>0</v>
      </c>
      <c r="F195">
        <f>IF('Vert DB'!G195="higher",1,0)</f>
        <v>0</v>
      </c>
      <c r="G195" t="e">
        <f>'Vert DB'!#REF!</f>
        <v>#REF!</v>
      </c>
      <c r="H195">
        <f>'Vert DB'!H195</f>
        <v>2</v>
      </c>
      <c r="I195">
        <f>'Vert DB'!I195</f>
        <v>1243</v>
      </c>
      <c r="J195">
        <f>IF('Vert DB'!J195="male",1,0)</f>
        <v>1</v>
      </c>
      <c r="K195">
        <f>VLOOKUP('Vert DB'!K195,'Conversion Rules'!$K$22:$L$33,2,FALSE)</f>
        <v>1</v>
      </c>
      <c r="L195">
        <f>VLOOKUP('Vert DB'!L195,'Conversion Rules'!$L$17:$M$20,2,FALSE)</f>
        <v>0</v>
      </c>
      <c r="M195">
        <f>IF('Vert DB'!M195="Yes",1,0)</f>
        <v>1</v>
      </c>
    </row>
    <row r="196" spans="1:13">
      <c r="A196">
        <f>'Vert DB'!B196</f>
        <v>50</v>
      </c>
      <c r="B196" s="5" t="str">
        <f>IF('Vert DB'!C196="None","N",IF('Vert DB'!C196&gt;0,'Vert DB'!C196,"XXXXXXXXXXXX"))</f>
        <v>N</v>
      </c>
      <c r="C196">
        <f>'Vert DB'!D196</f>
        <v>29</v>
      </c>
      <c r="D196">
        <f>IF('Vert DB'!E196="Everybody",1,0)</f>
        <v>0</v>
      </c>
      <c r="E196">
        <f>IF('Vert DB'!F196="higher",1,0)</f>
        <v>0</v>
      </c>
      <c r="F196">
        <f>IF('Vert DB'!G196="higher",1,0)</f>
        <v>0</v>
      </c>
      <c r="G196" t="e">
        <f>'Vert DB'!#REF!</f>
        <v>#REF!</v>
      </c>
      <c r="H196">
        <f>'Vert DB'!H196</f>
        <v>4</v>
      </c>
      <c r="I196">
        <f>'Vert DB'!I196</f>
        <v>1243</v>
      </c>
      <c r="J196">
        <f>IF('Vert DB'!J196="male",1,0)</f>
        <v>1</v>
      </c>
      <c r="K196">
        <f>VLOOKUP('Vert DB'!K196,'Conversion Rules'!$K$22:$L$33,2,FALSE)</f>
        <v>1</v>
      </c>
      <c r="L196">
        <f>VLOOKUP('Vert DB'!L196,'Conversion Rules'!$L$17:$M$20,2,FALSE)</f>
        <v>0</v>
      </c>
      <c r="M196">
        <f>IF('Vert DB'!M196="Yes",1,0)</f>
        <v>1</v>
      </c>
    </row>
    <row r="197" spans="1:13">
      <c r="A197">
        <f>'Vert DB'!B197</f>
        <v>50</v>
      </c>
      <c r="B197" s="5" t="str">
        <f>IF('Vert DB'!C197="None","N",IF('Vert DB'!C197&gt;0,'Vert DB'!C197,"XXXXXXXXXXXX"))</f>
        <v>N</v>
      </c>
      <c r="C197">
        <f>'Vert DB'!D197</f>
        <v>29</v>
      </c>
      <c r="D197">
        <f>IF('Vert DB'!E197="Everybody",1,0)</f>
        <v>0</v>
      </c>
      <c r="E197">
        <f>IF('Vert DB'!F197="higher",1,0)</f>
        <v>0</v>
      </c>
      <c r="F197">
        <f>IF('Vert DB'!G197="higher",1,0)</f>
        <v>0</v>
      </c>
      <c r="G197" t="e">
        <f>'Vert DB'!#REF!</f>
        <v>#REF!</v>
      </c>
      <c r="H197">
        <f>'Vert DB'!H197</f>
        <v>3</v>
      </c>
      <c r="I197">
        <f>'Vert DB'!I197</f>
        <v>1243</v>
      </c>
      <c r="J197">
        <f>IF('Vert DB'!J197="male",1,0)</f>
        <v>1</v>
      </c>
      <c r="K197">
        <f>VLOOKUP('Vert DB'!K197,'Conversion Rules'!$K$22:$L$33,2,FALSE)</f>
        <v>1</v>
      </c>
      <c r="L197">
        <f>VLOOKUP('Vert DB'!L197,'Conversion Rules'!$L$17:$M$20,2,FALSE)</f>
        <v>0</v>
      </c>
      <c r="M197">
        <f>IF('Vert DB'!M197="Yes",1,0)</f>
        <v>1</v>
      </c>
    </row>
    <row r="198" spans="1:13">
      <c r="A198">
        <f>'Vert DB'!B198</f>
        <v>40</v>
      </c>
      <c r="B198" s="5">
        <f>IF('Vert DB'!C198="None","N",IF('Vert DB'!C198&gt;0,'Vert DB'!C198,"XXXXXXXXXXXX"))</f>
        <v>50</v>
      </c>
      <c r="C198">
        <f>'Vert DB'!D198</f>
        <v>29</v>
      </c>
      <c r="D198">
        <f>IF('Vert DB'!E198="Everybody",1,0)</f>
        <v>0</v>
      </c>
      <c r="E198">
        <f>IF('Vert DB'!F198="higher",1,0)</f>
        <v>0</v>
      </c>
      <c r="F198">
        <f>IF('Vert DB'!G198="higher",1,0)</f>
        <v>0</v>
      </c>
      <c r="G198" t="e">
        <f>'Vert DB'!#REF!</f>
        <v>#REF!</v>
      </c>
      <c r="H198">
        <f>'Vert DB'!H198</f>
        <v>1</v>
      </c>
      <c r="I198">
        <f>'Vert DB'!I198</f>
        <v>1243</v>
      </c>
      <c r="J198">
        <f>IF('Vert DB'!J198="male",1,0)</f>
        <v>0</v>
      </c>
      <c r="K198">
        <f>VLOOKUP('Vert DB'!K198,'Conversion Rules'!$K$22:$L$33,2,FALSE)</f>
        <v>5</v>
      </c>
      <c r="L198">
        <f>VLOOKUP('Vert DB'!L198,'Conversion Rules'!$L$17:$M$20,2,FALSE)</f>
        <v>1</v>
      </c>
      <c r="M198">
        <f>IF('Vert DB'!M198="Yes",1,0)</f>
        <v>0</v>
      </c>
    </row>
    <row r="199" spans="1:13">
      <c r="A199">
        <f>'Vert DB'!B199</f>
        <v>40</v>
      </c>
      <c r="B199" s="5">
        <f>IF('Vert DB'!C199="None","N",IF('Vert DB'!C199&gt;0,'Vert DB'!C199,"XXXXXXXXXXXX"))</f>
        <v>50</v>
      </c>
      <c r="C199">
        <f>'Vert DB'!D199</f>
        <v>29</v>
      </c>
      <c r="D199">
        <f>IF('Vert DB'!E199="Everybody",1,0)</f>
        <v>0</v>
      </c>
      <c r="E199">
        <f>IF('Vert DB'!F199="higher",1,0)</f>
        <v>0</v>
      </c>
      <c r="F199">
        <f>IF('Vert DB'!G199="higher",1,0)</f>
        <v>0</v>
      </c>
      <c r="G199" t="e">
        <f>'Vert DB'!#REF!</f>
        <v>#REF!</v>
      </c>
      <c r="H199">
        <f>'Vert DB'!H199</f>
        <v>2</v>
      </c>
      <c r="I199">
        <f>'Vert DB'!I199</f>
        <v>1243</v>
      </c>
      <c r="J199">
        <f>IF('Vert DB'!J199="male",1,0)</f>
        <v>0</v>
      </c>
      <c r="K199">
        <f>VLOOKUP('Vert DB'!K199,'Conversion Rules'!$K$22:$L$33,2,FALSE)</f>
        <v>5</v>
      </c>
      <c r="L199">
        <f>VLOOKUP('Vert DB'!L199,'Conversion Rules'!$L$17:$M$20,2,FALSE)</f>
        <v>1</v>
      </c>
      <c r="M199">
        <f>IF('Vert DB'!M199="Yes",1,0)</f>
        <v>0</v>
      </c>
    </row>
    <row r="200" spans="1:13">
      <c r="A200">
        <f>'Vert DB'!B200</f>
        <v>40</v>
      </c>
      <c r="B200" s="5">
        <f>IF('Vert DB'!C200="None","N",IF('Vert DB'!C200&gt;0,'Vert DB'!C200,"XXXXXXXXXXXX"))</f>
        <v>60</v>
      </c>
      <c r="C200">
        <f>'Vert DB'!D200</f>
        <v>29</v>
      </c>
      <c r="D200">
        <f>IF('Vert DB'!E200="Everybody",1,0)</f>
        <v>0</v>
      </c>
      <c r="E200">
        <f>IF('Vert DB'!F200="higher",1,0)</f>
        <v>0</v>
      </c>
      <c r="F200">
        <f>IF('Vert DB'!G200="higher",1,0)</f>
        <v>0</v>
      </c>
      <c r="G200" t="e">
        <f>'Vert DB'!#REF!</f>
        <v>#REF!</v>
      </c>
      <c r="H200">
        <f>'Vert DB'!H200</f>
        <v>4</v>
      </c>
      <c r="I200">
        <f>'Vert DB'!I200</f>
        <v>1243</v>
      </c>
      <c r="J200">
        <f>IF('Vert DB'!J200="male",1,0)</f>
        <v>0</v>
      </c>
      <c r="K200">
        <f>VLOOKUP('Vert DB'!K200,'Conversion Rules'!$K$22:$L$33,2,FALSE)</f>
        <v>5</v>
      </c>
      <c r="L200">
        <f>VLOOKUP('Vert DB'!L200,'Conversion Rules'!$L$17:$M$20,2,FALSE)</f>
        <v>1</v>
      </c>
      <c r="M200">
        <f>IF('Vert DB'!M200="Yes",1,0)</f>
        <v>0</v>
      </c>
    </row>
    <row r="201" spans="1:13">
      <c r="A201">
        <f>'Vert DB'!B201</f>
        <v>30</v>
      </c>
      <c r="B201" s="5">
        <f>IF('Vert DB'!C201="None","N",IF('Vert DB'!C201&gt;0,'Vert DB'!C201,"XXXXXXXXXXXX"))</f>
        <v>60</v>
      </c>
      <c r="C201">
        <f>'Vert DB'!D201</f>
        <v>29</v>
      </c>
      <c r="D201">
        <f>IF('Vert DB'!E201="Everybody",1,0)</f>
        <v>0</v>
      </c>
      <c r="E201">
        <f>IF('Vert DB'!F201="higher",1,0)</f>
        <v>0</v>
      </c>
      <c r="F201">
        <f>IF('Vert DB'!G201="higher",1,0)</f>
        <v>0</v>
      </c>
      <c r="G201" t="e">
        <f>'Vert DB'!#REF!</f>
        <v>#REF!</v>
      </c>
      <c r="H201">
        <f>'Vert DB'!H201</f>
        <v>3</v>
      </c>
      <c r="I201">
        <f>'Vert DB'!I201</f>
        <v>1243</v>
      </c>
      <c r="J201">
        <f>IF('Vert DB'!J201="male",1,0)</f>
        <v>0</v>
      </c>
      <c r="K201">
        <f>VLOOKUP('Vert DB'!K201,'Conversion Rules'!$K$22:$L$33,2,FALSE)</f>
        <v>5</v>
      </c>
      <c r="L201">
        <f>VLOOKUP('Vert DB'!L201,'Conversion Rules'!$L$17:$M$20,2,FALSE)</f>
        <v>1</v>
      </c>
      <c r="M201">
        <f>IF('Vert DB'!M201="Yes",1,0)</f>
        <v>0</v>
      </c>
    </row>
    <row r="202" spans="1:13">
      <c r="A202">
        <f>'Vert DB'!B202</f>
        <v>40</v>
      </c>
      <c r="B202" s="5">
        <f>IF('Vert DB'!C202="None","N",IF('Vert DB'!C202&gt;0,'Vert DB'!C202,"XXXXXXXXXXXX"))</f>
        <v>60</v>
      </c>
      <c r="C202">
        <f>'Vert DB'!D202</f>
        <v>29</v>
      </c>
      <c r="D202">
        <f>IF('Vert DB'!E202="Everybody",1,0)</f>
        <v>0</v>
      </c>
      <c r="E202">
        <f>IF('Vert DB'!F202="higher",1,0)</f>
        <v>0</v>
      </c>
      <c r="F202">
        <f>IF('Vert DB'!G202="higher",1,0)</f>
        <v>1</v>
      </c>
      <c r="G202" t="e">
        <f>'Vert DB'!#REF!</f>
        <v>#REF!</v>
      </c>
      <c r="H202">
        <f>'Vert DB'!H202</f>
        <v>1</v>
      </c>
      <c r="I202">
        <f>'Vert DB'!I202</f>
        <v>1234</v>
      </c>
      <c r="J202">
        <f>IF('Vert DB'!J202="male",1,0)</f>
        <v>1</v>
      </c>
      <c r="K202">
        <f>VLOOKUP('Vert DB'!K202,'Conversion Rules'!$K$22:$L$33,2,FALSE)</f>
        <v>1</v>
      </c>
      <c r="L202">
        <f>VLOOKUP('Vert DB'!L202,'Conversion Rules'!$L$17:$M$20,2,FALSE)</f>
        <v>2</v>
      </c>
      <c r="M202">
        <f>IF('Vert DB'!M202="Yes",1,0)</f>
        <v>1</v>
      </c>
    </row>
    <row r="203" spans="1:13">
      <c r="A203">
        <f>'Vert DB'!B203</f>
        <v>40</v>
      </c>
      <c r="B203" s="5">
        <f>IF('Vert DB'!C203="None","N",IF('Vert DB'!C203&gt;0,'Vert DB'!C203,"XXXXXXXXXXXX"))</f>
        <v>60</v>
      </c>
      <c r="C203">
        <f>'Vert DB'!D203</f>
        <v>29</v>
      </c>
      <c r="D203">
        <f>IF('Vert DB'!E203="Everybody",1,0)</f>
        <v>0</v>
      </c>
      <c r="E203">
        <f>IF('Vert DB'!F203="higher",1,0)</f>
        <v>0</v>
      </c>
      <c r="F203">
        <f>IF('Vert DB'!G203="higher",1,0)</f>
        <v>1</v>
      </c>
      <c r="G203" t="e">
        <f>'Vert DB'!#REF!</f>
        <v>#REF!</v>
      </c>
      <c r="H203">
        <f>'Vert DB'!H203</f>
        <v>2</v>
      </c>
      <c r="I203">
        <f>'Vert DB'!I203</f>
        <v>1234</v>
      </c>
      <c r="J203">
        <f>IF('Vert DB'!J203="male",1,0)</f>
        <v>1</v>
      </c>
      <c r="K203">
        <f>VLOOKUP('Vert DB'!K203,'Conversion Rules'!$K$22:$L$33,2,FALSE)</f>
        <v>1</v>
      </c>
      <c r="L203">
        <f>VLOOKUP('Vert DB'!L203,'Conversion Rules'!$L$17:$M$20,2,FALSE)</f>
        <v>2</v>
      </c>
      <c r="M203">
        <f>IF('Vert DB'!M203="Yes",1,0)</f>
        <v>1</v>
      </c>
    </row>
    <row r="204" spans="1:13">
      <c r="A204">
        <f>'Vert DB'!B204</f>
        <v>40</v>
      </c>
      <c r="B204" s="5" t="str">
        <f>IF('Vert DB'!C204="None","N",IF('Vert DB'!C204&gt;0,'Vert DB'!C204,"XXXXXXXXXXXX"))</f>
        <v>N</v>
      </c>
      <c r="C204">
        <f>'Vert DB'!D204</f>
        <v>29</v>
      </c>
      <c r="D204">
        <f>IF('Vert DB'!E204="Everybody",1,0)</f>
        <v>0</v>
      </c>
      <c r="E204">
        <f>IF('Vert DB'!F204="higher",1,0)</f>
        <v>0</v>
      </c>
      <c r="F204">
        <f>IF('Vert DB'!G204="higher",1,0)</f>
        <v>0</v>
      </c>
      <c r="G204" t="e">
        <f>'Vert DB'!#REF!</f>
        <v>#REF!</v>
      </c>
      <c r="H204">
        <f>'Vert DB'!H204</f>
        <v>3</v>
      </c>
      <c r="I204">
        <f>'Vert DB'!I204</f>
        <v>1234</v>
      </c>
      <c r="J204">
        <f>IF('Vert DB'!J204="male",1,0)</f>
        <v>1</v>
      </c>
      <c r="K204">
        <f>VLOOKUP('Vert DB'!K204,'Conversion Rules'!$K$22:$L$33,2,FALSE)</f>
        <v>1</v>
      </c>
      <c r="L204">
        <f>VLOOKUP('Vert DB'!L204,'Conversion Rules'!$L$17:$M$20,2,FALSE)</f>
        <v>2</v>
      </c>
      <c r="M204">
        <f>IF('Vert DB'!M204="Yes",1,0)</f>
        <v>1</v>
      </c>
    </row>
    <row r="205" spans="1:13">
      <c r="A205">
        <f>'Vert DB'!B205</f>
        <v>40</v>
      </c>
      <c r="B205" s="5" t="str">
        <f>IF('Vert DB'!C205="None","N",IF('Vert DB'!C205&gt;0,'Vert DB'!C205,"XXXXXXXXXXXX"))</f>
        <v>N</v>
      </c>
      <c r="C205">
        <f>'Vert DB'!D205</f>
        <v>29</v>
      </c>
      <c r="D205">
        <f>IF('Vert DB'!E205="Everybody",1,0)</f>
        <v>0</v>
      </c>
      <c r="E205">
        <f>IF('Vert DB'!F205="higher",1,0)</f>
        <v>0</v>
      </c>
      <c r="F205">
        <f>IF('Vert DB'!G205="higher",1,0)</f>
        <v>0</v>
      </c>
      <c r="G205" t="e">
        <f>'Vert DB'!#REF!</f>
        <v>#REF!</v>
      </c>
      <c r="H205">
        <f>'Vert DB'!H205</f>
        <v>4</v>
      </c>
      <c r="I205">
        <f>'Vert DB'!I205</f>
        <v>1234</v>
      </c>
      <c r="J205">
        <f>IF('Vert DB'!J205="male",1,0)</f>
        <v>1</v>
      </c>
      <c r="K205">
        <f>VLOOKUP('Vert DB'!K205,'Conversion Rules'!$K$22:$L$33,2,FALSE)</f>
        <v>1</v>
      </c>
      <c r="L205">
        <f>VLOOKUP('Vert DB'!L205,'Conversion Rules'!$L$17:$M$20,2,FALSE)</f>
        <v>2</v>
      </c>
      <c r="M205">
        <f>IF('Vert DB'!M205="Yes",1,0)</f>
        <v>1</v>
      </c>
    </row>
    <row r="206" spans="1:13">
      <c r="A206" t="e">
        <f>'Vert DB'!#REF!</f>
        <v>#REF!</v>
      </c>
      <c r="B206" s="5" t="e">
        <f>IF('Vert DB'!#REF!="None","N",IF('Vert DB'!#REF!&gt;0,'Vert DB'!#REF!,"XXXXXXXXXXXX"))</f>
        <v>#REF!</v>
      </c>
      <c r="C206" t="e">
        <f>'Vert DB'!#REF!</f>
        <v>#REF!</v>
      </c>
      <c r="D206" t="e">
        <f>IF('Vert DB'!#REF!="Everybody",1,0)</f>
        <v>#REF!</v>
      </c>
      <c r="E206" t="e">
        <f>IF('Vert DB'!#REF!="higher",1,0)</f>
        <v>#REF!</v>
      </c>
      <c r="F206" t="e">
        <f>IF('Vert DB'!#REF!="higher",1,0)</f>
        <v>#REF!</v>
      </c>
      <c r="G206" t="e">
        <f>'Vert DB'!#REF!</f>
        <v>#REF!</v>
      </c>
      <c r="H206" t="e">
        <f>'Vert DB'!#REF!</f>
        <v>#REF!</v>
      </c>
      <c r="I206" t="e">
        <f>'Vert DB'!#REF!</f>
        <v>#REF!</v>
      </c>
      <c r="J206" t="e">
        <f>IF('Vert DB'!#REF!="male",1,0)</f>
        <v>#REF!</v>
      </c>
      <c r="K206" t="e">
        <f>VLOOKUP('Vert DB'!#REF!,'Conversion Rules'!$K$22:$L$33,2,FALSE)</f>
        <v>#REF!</v>
      </c>
      <c r="L206" t="e">
        <f>VLOOKUP('Vert DB'!#REF!,'Conversion Rules'!$L$17:$M$20,2,FALSE)</f>
        <v>#REF!</v>
      </c>
      <c r="M206" t="e">
        <f>IF('Vert DB'!#REF!="Yes",1,0)</f>
        <v>#REF!</v>
      </c>
    </row>
    <row r="207" spans="1:13">
      <c r="A207" t="e">
        <f>'Vert DB'!#REF!</f>
        <v>#REF!</v>
      </c>
      <c r="B207" s="5" t="e">
        <f>IF('Vert DB'!#REF!="None","N",IF('Vert DB'!#REF!&gt;0,'Vert DB'!#REF!,"XXXXXXXXXXXX"))</f>
        <v>#REF!</v>
      </c>
      <c r="C207" t="e">
        <f>'Vert DB'!#REF!</f>
        <v>#REF!</v>
      </c>
      <c r="D207" t="e">
        <f>IF('Vert DB'!#REF!="Everybody",1,0)</f>
        <v>#REF!</v>
      </c>
      <c r="E207" t="e">
        <f>IF('Vert DB'!#REF!="higher",1,0)</f>
        <v>#REF!</v>
      </c>
      <c r="F207" t="e">
        <f>IF('Vert DB'!#REF!="higher",1,0)</f>
        <v>#REF!</v>
      </c>
      <c r="G207" t="e">
        <f>'Vert DB'!#REF!</f>
        <v>#REF!</v>
      </c>
      <c r="H207" t="e">
        <f>'Vert DB'!#REF!</f>
        <v>#REF!</v>
      </c>
      <c r="I207" t="e">
        <f>'Vert DB'!#REF!</f>
        <v>#REF!</v>
      </c>
      <c r="J207" t="e">
        <f>IF('Vert DB'!#REF!="male",1,0)</f>
        <v>#REF!</v>
      </c>
      <c r="K207" t="e">
        <f>VLOOKUP('Vert DB'!#REF!,'Conversion Rules'!$K$22:$L$33,2,FALSE)</f>
        <v>#REF!</v>
      </c>
      <c r="L207" t="e">
        <f>VLOOKUP('Vert DB'!#REF!,'Conversion Rules'!$L$17:$M$20,2,FALSE)</f>
        <v>#REF!</v>
      </c>
      <c r="M207" t="e">
        <f>IF('Vert DB'!#REF!="Yes",1,0)</f>
        <v>#REF!</v>
      </c>
    </row>
    <row r="208" spans="1:13">
      <c r="A208" t="e">
        <f>'Vert DB'!#REF!</f>
        <v>#REF!</v>
      </c>
      <c r="B208" s="5" t="e">
        <f>IF('Vert DB'!#REF!="None","N",IF('Vert DB'!#REF!&gt;0,'Vert DB'!#REF!,"XXXXXXXXXXXX"))</f>
        <v>#REF!</v>
      </c>
      <c r="C208" t="e">
        <f>'Vert DB'!#REF!</f>
        <v>#REF!</v>
      </c>
      <c r="D208" t="e">
        <f>IF('Vert DB'!#REF!="Everybody",1,0)</f>
        <v>#REF!</v>
      </c>
      <c r="E208" t="e">
        <f>IF('Vert DB'!#REF!="higher",1,0)</f>
        <v>#REF!</v>
      </c>
      <c r="F208" t="e">
        <f>IF('Vert DB'!#REF!="higher",1,0)</f>
        <v>#REF!</v>
      </c>
      <c r="G208" t="e">
        <f>'Vert DB'!#REF!</f>
        <v>#REF!</v>
      </c>
      <c r="H208" t="e">
        <f>'Vert DB'!#REF!</f>
        <v>#REF!</v>
      </c>
      <c r="I208" t="e">
        <f>'Vert DB'!#REF!</f>
        <v>#REF!</v>
      </c>
      <c r="J208" t="e">
        <f>IF('Vert DB'!#REF!="male",1,0)</f>
        <v>#REF!</v>
      </c>
      <c r="K208" t="e">
        <f>VLOOKUP('Vert DB'!#REF!,'Conversion Rules'!$K$22:$L$33,2,FALSE)</f>
        <v>#REF!</v>
      </c>
      <c r="L208" t="e">
        <f>VLOOKUP('Vert DB'!#REF!,'Conversion Rules'!$L$17:$M$20,2,FALSE)</f>
        <v>#REF!</v>
      </c>
      <c r="M208" t="e">
        <f>IF('Vert DB'!#REF!="Yes",1,0)</f>
        <v>#REF!</v>
      </c>
    </row>
    <row r="209" spans="1:13">
      <c r="A209" t="e">
        <f>'Vert DB'!#REF!</f>
        <v>#REF!</v>
      </c>
      <c r="B209" s="5" t="e">
        <f>IF('Vert DB'!#REF!="None","N",IF('Vert DB'!#REF!&gt;0,'Vert DB'!#REF!,"XXXXXXXXXXXX"))</f>
        <v>#REF!</v>
      </c>
      <c r="C209" t="e">
        <f>'Vert DB'!#REF!</f>
        <v>#REF!</v>
      </c>
      <c r="D209" t="e">
        <f>IF('Vert DB'!#REF!="Everybody",1,0)</f>
        <v>#REF!</v>
      </c>
      <c r="E209" t="e">
        <f>IF('Vert DB'!#REF!="higher",1,0)</f>
        <v>#REF!</v>
      </c>
      <c r="F209" t="e">
        <f>IF('Vert DB'!#REF!="higher",1,0)</f>
        <v>#REF!</v>
      </c>
      <c r="G209" t="e">
        <f>'Vert DB'!#REF!</f>
        <v>#REF!</v>
      </c>
      <c r="H209" t="e">
        <f>'Vert DB'!#REF!</f>
        <v>#REF!</v>
      </c>
      <c r="I209" t="e">
        <f>'Vert DB'!#REF!</f>
        <v>#REF!</v>
      </c>
      <c r="J209" t="e">
        <f>IF('Vert DB'!#REF!="male",1,0)</f>
        <v>#REF!</v>
      </c>
      <c r="K209" t="e">
        <f>VLOOKUP('Vert DB'!#REF!,'Conversion Rules'!$K$22:$L$33,2,FALSE)</f>
        <v>#REF!</v>
      </c>
      <c r="L209" t="e">
        <f>VLOOKUP('Vert DB'!#REF!,'Conversion Rules'!$L$17:$M$20,2,FALSE)</f>
        <v>#REF!</v>
      </c>
      <c r="M209" t="e">
        <f>IF('Vert DB'!#REF!="Yes",1,0)</f>
        <v>#REF!</v>
      </c>
    </row>
    <row r="210" spans="1:13">
      <c r="A210">
        <f>'Vert DB'!B206</f>
        <v>50</v>
      </c>
      <c r="B210" s="5">
        <f>IF('Vert DB'!C206="None","N",IF('Vert DB'!C206&gt;0,'Vert DB'!C206,"XXXXXXXXXXXX"))</f>
        <v>59.99</v>
      </c>
      <c r="C210">
        <f>'Vert DB'!D206</f>
        <v>29</v>
      </c>
      <c r="D210">
        <f>IF('Vert DB'!E206="Everybody",1,0)</f>
        <v>0</v>
      </c>
      <c r="E210">
        <f>IF('Vert DB'!F206="higher",1,0)</f>
        <v>0</v>
      </c>
      <c r="F210">
        <f>IF('Vert DB'!G206="higher",1,0)</f>
        <v>0</v>
      </c>
      <c r="G210" t="e">
        <f>'Vert DB'!#REF!</f>
        <v>#REF!</v>
      </c>
      <c r="H210">
        <f>'Vert DB'!H206</f>
        <v>2</v>
      </c>
      <c r="I210">
        <f>'Vert DB'!I206</f>
        <v>2143</v>
      </c>
      <c r="J210">
        <f>IF('Vert DB'!J206="male",1,0)</f>
        <v>1</v>
      </c>
      <c r="K210">
        <f>VLOOKUP('Vert DB'!K206,'Conversion Rules'!$K$22:$L$33,2,FALSE)</f>
        <v>1</v>
      </c>
      <c r="L210">
        <f>VLOOKUP('Vert DB'!L206,'Conversion Rules'!$L$17:$M$20,2,FALSE)</f>
        <v>1</v>
      </c>
      <c r="M210">
        <f>IF('Vert DB'!M206="Yes",1,0)</f>
        <v>0</v>
      </c>
    </row>
    <row r="211" spans="1:13">
      <c r="A211">
        <f>'Vert DB'!B207</f>
        <v>49.99</v>
      </c>
      <c r="B211" s="5">
        <f>IF('Vert DB'!C207="None","N",IF('Vert DB'!C207&gt;0,'Vert DB'!C207,"XXXXXXXXXXXX"))</f>
        <v>49.99</v>
      </c>
      <c r="C211">
        <f>'Vert DB'!D207</f>
        <v>1</v>
      </c>
      <c r="D211">
        <f>IF('Vert DB'!E207="Everybody",1,0)</f>
        <v>0</v>
      </c>
      <c r="E211">
        <f>IF('Vert DB'!F207="higher",1,0)</f>
        <v>0</v>
      </c>
      <c r="F211">
        <f>IF('Vert DB'!G207="higher",1,0)</f>
        <v>0</v>
      </c>
      <c r="G211" t="e">
        <f>'Vert DB'!#REF!</f>
        <v>#REF!</v>
      </c>
      <c r="H211">
        <f>'Vert DB'!H207</f>
        <v>1</v>
      </c>
      <c r="I211">
        <f>'Vert DB'!I207</f>
        <v>2143</v>
      </c>
      <c r="J211">
        <f>IF('Vert DB'!J207="male",1,0)</f>
        <v>1</v>
      </c>
      <c r="K211">
        <f>VLOOKUP('Vert DB'!K207,'Conversion Rules'!$K$22:$L$33,2,FALSE)</f>
        <v>1</v>
      </c>
      <c r="L211">
        <f>VLOOKUP('Vert DB'!L207,'Conversion Rules'!$L$17:$M$20,2,FALSE)</f>
        <v>1</v>
      </c>
      <c r="M211">
        <f>IF('Vert DB'!M207="Yes",1,0)</f>
        <v>0</v>
      </c>
    </row>
    <row r="212" spans="1:13">
      <c r="A212">
        <f>'Vert DB'!B208</f>
        <v>20</v>
      </c>
      <c r="B212" s="5" t="str">
        <f>IF('Vert DB'!C208="None","N",IF('Vert DB'!C208&gt;0,'Vert DB'!C208,"XXXXXXXXXXXX"))</f>
        <v>N</v>
      </c>
      <c r="C212">
        <f>'Vert DB'!D208</f>
        <v>1</v>
      </c>
      <c r="D212">
        <f>IF('Vert DB'!E208="Everybody",1,0)</f>
        <v>0</v>
      </c>
      <c r="E212">
        <f>IF('Vert DB'!F208="higher",1,0)</f>
        <v>0</v>
      </c>
      <c r="F212">
        <f>IF('Vert DB'!G208="higher",1,0)</f>
        <v>0</v>
      </c>
      <c r="G212" t="e">
        <f>'Vert DB'!#REF!</f>
        <v>#REF!</v>
      </c>
      <c r="H212">
        <f>'Vert DB'!H208</f>
        <v>4</v>
      </c>
      <c r="I212">
        <f>'Vert DB'!I208</f>
        <v>2143</v>
      </c>
      <c r="J212">
        <f>IF('Vert DB'!J208="male",1,0)</f>
        <v>1</v>
      </c>
      <c r="K212">
        <f>VLOOKUP('Vert DB'!K208,'Conversion Rules'!$K$22:$L$33,2,FALSE)</f>
        <v>1</v>
      </c>
      <c r="L212">
        <f>VLOOKUP('Vert DB'!L208,'Conversion Rules'!$L$17:$M$20,2,FALSE)</f>
        <v>1</v>
      </c>
      <c r="M212">
        <f>IF('Vert DB'!M208="Yes",1,0)</f>
        <v>0</v>
      </c>
    </row>
    <row r="213" spans="1:13">
      <c r="A213">
        <f>'Vert DB'!B209</f>
        <v>25</v>
      </c>
      <c r="B213" s="5">
        <f>IF('Vert DB'!C209="None","N",IF('Vert DB'!C209&gt;0,'Vert DB'!C209,"XXXXXXXXXXXX"))</f>
        <v>45</v>
      </c>
      <c r="C213">
        <f>'Vert DB'!D209</f>
        <v>1</v>
      </c>
      <c r="D213">
        <f>IF('Vert DB'!E209="Everybody",1,0)</f>
        <v>0</v>
      </c>
      <c r="E213">
        <f>IF('Vert DB'!F209="higher",1,0)</f>
        <v>0</v>
      </c>
      <c r="F213">
        <f>IF('Vert DB'!G209="higher",1,0)</f>
        <v>0</v>
      </c>
      <c r="G213" t="e">
        <f>'Vert DB'!#REF!</f>
        <v>#REF!</v>
      </c>
      <c r="H213">
        <f>'Vert DB'!H209</f>
        <v>3</v>
      </c>
      <c r="I213">
        <f>'Vert DB'!I209</f>
        <v>2143</v>
      </c>
      <c r="J213">
        <f>IF('Vert DB'!J209="male",1,0)</f>
        <v>1</v>
      </c>
      <c r="K213">
        <f>VLOOKUP('Vert DB'!K209,'Conversion Rules'!$K$22:$L$33,2,FALSE)</f>
        <v>1</v>
      </c>
      <c r="L213">
        <f>VLOOKUP('Vert DB'!L209,'Conversion Rules'!$L$17:$M$20,2,FALSE)</f>
        <v>1</v>
      </c>
      <c r="M213">
        <f>IF('Vert DB'!M209="Yes",1,0)</f>
        <v>0</v>
      </c>
    </row>
    <row r="214" spans="1:13">
      <c r="A214">
        <f>'Vert DB'!B210</f>
        <v>5</v>
      </c>
      <c r="B214" s="5">
        <f>IF('Vert DB'!C210="None","N",IF('Vert DB'!C210&gt;0,'Vert DB'!C210,"XXXXXXXXXXXX"))</f>
        <v>60</v>
      </c>
      <c r="C214">
        <f>'Vert DB'!D210</f>
        <v>29</v>
      </c>
      <c r="D214">
        <f>IF('Vert DB'!E210="Everybody",1,0)</f>
        <v>0</v>
      </c>
      <c r="E214">
        <f>IF('Vert DB'!F210="higher",1,0)</f>
        <v>0</v>
      </c>
      <c r="F214">
        <f>IF('Vert DB'!G210="higher",1,0)</f>
        <v>1</v>
      </c>
      <c r="G214" t="e">
        <f>'Vert DB'!#REF!</f>
        <v>#REF!</v>
      </c>
      <c r="H214">
        <f>'Vert DB'!H210</f>
        <v>2</v>
      </c>
      <c r="I214">
        <f>'Vert DB'!I210</f>
        <v>2134</v>
      </c>
      <c r="J214">
        <f>IF('Vert DB'!J210="male",1,0)</f>
        <v>1</v>
      </c>
      <c r="K214">
        <f>VLOOKUP('Vert DB'!K210,'Conversion Rules'!$K$22:$L$33,2,FALSE)</f>
        <v>9</v>
      </c>
      <c r="L214">
        <f>VLOOKUP('Vert DB'!L210,'Conversion Rules'!$L$17:$M$20,2,FALSE)</f>
        <v>2</v>
      </c>
      <c r="M214">
        <f>IF('Vert DB'!M210="Yes",1,0)</f>
        <v>0</v>
      </c>
    </row>
    <row r="215" spans="1:13">
      <c r="A215">
        <f>'Vert DB'!B211</f>
        <v>5</v>
      </c>
      <c r="B215" s="5">
        <f>IF('Vert DB'!C211="None","N",IF('Vert DB'!C211&gt;0,'Vert DB'!C211,"XXXXXXXXXXXX"))</f>
        <v>60</v>
      </c>
      <c r="C215">
        <f>'Vert DB'!D211</f>
        <v>29</v>
      </c>
      <c r="D215">
        <f>IF('Vert DB'!E211="Everybody",1,0)</f>
        <v>0</v>
      </c>
      <c r="E215">
        <f>IF('Vert DB'!F211="higher",1,0)</f>
        <v>0</v>
      </c>
      <c r="F215">
        <f>IF('Vert DB'!G211="higher",1,0)</f>
        <v>1</v>
      </c>
      <c r="G215" t="e">
        <f>'Vert DB'!#REF!</f>
        <v>#REF!</v>
      </c>
      <c r="H215">
        <f>'Vert DB'!H211</f>
        <v>1</v>
      </c>
      <c r="I215">
        <f>'Vert DB'!I211</f>
        <v>2134</v>
      </c>
      <c r="J215">
        <f>IF('Vert DB'!J211="male",1,0)</f>
        <v>1</v>
      </c>
      <c r="K215">
        <f>VLOOKUP('Vert DB'!K211,'Conversion Rules'!$K$22:$L$33,2,FALSE)</f>
        <v>9</v>
      </c>
      <c r="L215">
        <f>VLOOKUP('Vert DB'!L211,'Conversion Rules'!$L$17:$M$20,2,FALSE)</f>
        <v>2</v>
      </c>
      <c r="M215">
        <f>IF('Vert DB'!M211="Yes",1,0)</f>
        <v>0</v>
      </c>
    </row>
    <row r="216" spans="1:13">
      <c r="A216">
        <f>'Vert DB'!B212</f>
        <v>5</v>
      </c>
      <c r="B216" s="5" t="str">
        <f>IF('Vert DB'!C212="None","N",IF('Vert DB'!C212&gt;0,'Vert DB'!C212,"XXXXXXXXXXXX"))</f>
        <v>N</v>
      </c>
      <c r="C216">
        <f>'Vert DB'!D212</f>
        <v>29</v>
      </c>
      <c r="D216">
        <f>IF('Vert DB'!E212="Everybody",1,0)</f>
        <v>0</v>
      </c>
      <c r="E216">
        <f>IF('Vert DB'!F212="higher",1,0)</f>
        <v>0</v>
      </c>
      <c r="F216">
        <f>IF('Vert DB'!G212="higher",1,0)</f>
        <v>1</v>
      </c>
      <c r="G216" t="e">
        <f>'Vert DB'!#REF!</f>
        <v>#REF!</v>
      </c>
      <c r="H216">
        <f>'Vert DB'!H212</f>
        <v>3</v>
      </c>
      <c r="I216">
        <f>'Vert DB'!I212</f>
        <v>2134</v>
      </c>
      <c r="J216">
        <f>IF('Vert DB'!J212="male",1,0)</f>
        <v>1</v>
      </c>
      <c r="K216">
        <f>VLOOKUP('Vert DB'!K212,'Conversion Rules'!$K$22:$L$33,2,FALSE)</f>
        <v>9</v>
      </c>
      <c r="L216">
        <f>VLOOKUP('Vert DB'!L212,'Conversion Rules'!$L$17:$M$20,2,FALSE)</f>
        <v>2</v>
      </c>
      <c r="M216">
        <f>IF('Vert DB'!M212="Yes",1,0)</f>
        <v>0</v>
      </c>
    </row>
    <row r="217" spans="1:13">
      <c r="A217">
        <f>'Vert DB'!B213</f>
        <v>1</v>
      </c>
      <c r="B217" s="5" t="str">
        <f>IF('Vert DB'!C213="None","N",IF('Vert DB'!C213&gt;0,'Vert DB'!C213,"XXXXXXXXXXXX"))</f>
        <v>N</v>
      </c>
      <c r="C217">
        <f>'Vert DB'!D213</f>
        <v>29</v>
      </c>
      <c r="D217">
        <f>IF('Vert DB'!E213="Everybody",1,0)</f>
        <v>0</v>
      </c>
      <c r="E217">
        <f>IF('Vert DB'!F213="higher",1,0)</f>
        <v>0</v>
      </c>
      <c r="F217">
        <f>IF('Vert DB'!G213="higher",1,0)</f>
        <v>1</v>
      </c>
      <c r="G217" t="e">
        <f>'Vert DB'!#REF!</f>
        <v>#REF!</v>
      </c>
      <c r="H217">
        <f>'Vert DB'!H213</f>
        <v>4</v>
      </c>
      <c r="I217">
        <f>'Vert DB'!I213</f>
        <v>2134</v>
      </c>
      <c r="J217">
        <f>IF('Vert DB'!J213="male",1,0)</f>
        <v>1</v>
      </c>
      <c r="K217">
        <f>VLOOKUP('Vert DB'!K213,'Conversion Rules'!$K$22:$L$33,2,FALSE)</f>
        <v>9</v>
      </c>
      <c r="L217">
        <f>VLOOKUP('Vert DB'!L213,'Conversion Rules'!$L$17:$M$20,2,FALSE)</f>
        <v>2</v>
      </c>
      <c r="M217">
        <f>IF('Vert DB'!M213="Yes",1,0)</f>
        <v>0</v>
      </c>
    </row>
    <row r="218" spans="1:13">
      <c r="A218">
        <f>'Vert DB'!B214</f>
        <v>55.03</v>
      </c>
      <c r="B218" s="5">
        <f>IF('Vert DB'!C214="None","N",IF('Vert DB'!C214&gt;0,'Vert DB'!C214,"XXXXXXXXXXXX"))</f>
        <v>60</v>
      </c>
      <c r="C218">
        <f>'Vert DB'!D214</f>
        <v>29</v>
      </c>
      <c r="D218">
        <f>IF('Vert DB'!E214="Everybody",1,0)</f>
        <v>0</v>
      </c>
      <c r="E218">
        <f>IF('Vert DB'!F214="higher",1,0)</f>
        <v>0</v>
      </c>
      <c r="F218">
        <f>IF('Vert DB'!G214="higher",1,0)</f>
        <v>0</v>
      </c>
      <c r="G218" t="e">
        <f>'Vert DB'!#REF!</f>
        <v>#REF!</v>
      </c>
      <c r="H218">
        <f>'Vert DB'!H214</f>
        <v>2</v>
      </c>
      <c r="I218">
        <f>'Vert DB'!I214</f>
        <v>2143</v>
      </c>
      <c r="J218">
        <f>IF('Vert DB'!J214="male",1,0)</f>
        <v>0</v>
      </c>
      <c r="K218">
        <f>VLOOKUP('Vert DB'!K214,'Conversion Rules'!$K$22:$L$33,2,FALSE)</f>
        <v>1</v>
      </c>
      <c r="L218">
        <f>VLOOKUP('Vert DB'!L214,'Conversion Rules'!$L$17:$M$20,2,FALSE)</f>
        <v>2</v>
      </c>
      <c r="M218">
        <f>IF('Vert DB'!M214="Yes",1,0)</f>
        <v>0</v>
      </c>
    </row>
    <row r="219" spans="1:13">
      <c r="A219">
        <f>'Vert DB'!B215</f>
        <v>50</v>
      </c>
      <c r="B219" s="5">
        <f>IF('Vert DB'!C215="None","N",IF('Vert DB'!C215&gt;0,'Vert DB'!C215,"XXXXXXXXXXXX"))</f>
        <v>60</v>
      </c>
      <c r="C219">
        <f>'Vert DB'!D215</f>
        <v>29</v>
      </c>
      <c r="D219">
        <f>IF('Vert DB'!E215="Everybody",1,0)</f>
        <v>0</v>
      </c>
      <c r="E219">
        <f>IF('Vert DB'!F215="higher",1,0)</f>
        <v>0</v>
      </c>
      <c r="F219">
        <f>IF('Vert DB'!G215="higher",1,0)</f>
        <v>0</v>
      </c>
      <c r="G219" t="e">
        <f>'Vert DB'!#REF!</f>
        <v>#REF!</v>
      </c>
      <c r="H219">
        <f>'Vert DB'!H215</f>
        <v>1</v>
      </c>
      <c r="I219">
        <f>'Vert DB'!I215</f>
        <v>2143</v>
      </c>
      <c r="J219">
        <f>IF('Vert DB'!J215="male",1,0)</f>
        <v>0</v>
      </c>
      <c r="K219">
        <f>VLOOKUP('Vert DB'!K215,'Conversion Rules'!$K$22:$L$33,2,FALSE)</f>
        <v>1</v>
      </c>
      <c r="L219">
        <f>VLOOKUP('Vert DB'!L215,'Conversion Rules'!$L$17:$M$20,2,FALSE)</f>
        <v>2</v>
      </c>
      <c r="M219">
        <f>IF('Vert DB'!M215="Yes",1,0)</f>
        <v>0</v>
      </c>
    </row>
    <row r="220" spans="1:13">
      <c r="A220">
        <f>'Vert DB'!B216</f>
        <v>55</v>
      </c>
      <c r="B220" s="5" t="str">
        <f>IF('Vert DB'!C216="None","N",IF('Vert DB'!C216&gt;0,'Vert DB'!C216,"XXXXXXXXXXXX"))</f>
        <v>N</v>
      </c>
      <c r="C220">
        <f>'Vert DB'!D216</f>
        <v>29</v>
      </c>
      <c r="D220">
        <f>IF('Vert DB'!E216="Everybody",1,0)</f>
        <v>0</v>
      </c>
      <c r="E220">
        <f>IF('Vert DB'!F216="higher",1,0)</f>
        <v>0</v>
      </c>
      <c r="F220">
        <f>IF('Vert DB'!G216="higher",1,0)</f>
        <v>0</v>
      </c>
      <c r="G220" t="e">
        <f>'Vert DB'!#REF!</f>
        <v>#REF!</v>
      </c>
      <c r="H220">
        <f>'Vert DB'!H216</f>
        <v>4</v>
      </c>
      <c r="I220">
        <f>'Vert DB'!I216</f>
        <v>2143</v>
      </c>
      <c r="J220">
        <f>IF('Vert DB'!J216="male",1,0)</f>
        <v>0</v>
      </c>
      <c r="K220">
        <f>VLOOKUP('Vert DB'!K216,'Conversion Rules'!$K$22:$L$33,2,FALSE)</f>
        <v>1</v>
      </c>
      <c r="L220">
        <f>VLOOKUP('Vert DB'!L216,'Conversion Rules'!$L$17:$M$20,2,FALSE)</f>
        <v>2</v>
      </c>
      <c r="M220">
        <f>IF('Vert DB'!M216="Yes",1,0)</f>
        <v>0</v>
      </c>
    </row>
    <row r="221" spans="1:13">
      <c r="A221">
        <f>'Vert DB'!B217</f>
        <v>45.07</v>
      </c>
      <c r="B221" s="5" t="str">
        <f>IF('Vert DB'!C217="None","N",IF('Vert DB'!C217&gt;0,'Vert DB'!C217,"XXXXXXXXXXXX"))</f>
        <v>N</v>
      </c>
      <c r="C221">
        <f>'Vert DB'!D217</f>
        <v>29</v>
      </c>
      <c r="D221">
        <f>IF('Vert DB'!E217="Everybody",1,0)</f>
        <v>0</v>
      </c>
      <c r="E221">
        <f>IF('Vert DB'!F217="higher",1,0)</f>
        <v>0</v>
      </c>
      <c r="F221">
        <f>IF('Vert DB'!G217="higher",1,0)</f>
        <v>0</v>
      </c>
      <c r="G221" t="e">
        <f>'Vert DB'!#REF!</f>
        <v>#REF!</v>
      </c>
      <c r="H221">
        <f>'Vert DB'!H217</f>
        <v>3</v>
      </c>
      <c r="I221">
        <f>'Vert DB'!I217</f>
        <v>2143</v>
      </c>
      <c r="J221">
        <f>IF('Vert DB'!J217="male",1,0)</f>
        <v>0</v>
      </c>
      <c r="K221">
        <f>VLOOKUP('Vert DB'!K217,'Conversion Rules'!$K$22:$L$33,2,FALSE)</f>
        <v>1</v>
      </c>
      <c r="L221">
        <f>VLOOKUP('Vert DB'!L217,'Conversion Rules'!$L$17:$M$20,2,FALSE)</f>
        <v>2</v>
      </c>
      <c r="M221">
        <f>IF('Vert DB'!M217="Yes",1,0)</f>
        <v>0</v>
      </c>
    </row>
    <row r="222" spans="1:13">
      <c r="A222">
        <f>'Vert DB'!B218</f>
        <v>45</v>
      </c>
      <c r="B222" s="5">
        <f>IF('Vert DB'!C218="None","N",IF('Vert DB'!C218&gt;0,'Vert DB'!C218,"XXXXXXXXXXXX"))</f>
        <v>50</v>
      </c>
      <c r="C222">
        <f>'Vert DB'!D218</f>
        <v>29</v>
      </c>
      <c r="D222">
        <f>IF('Vert DB'!E218="Everybody",1,0)</f>
        <v>0</v>
      </c>
      <c r="E222">
        <f>IF('Vert DB'!F218="higher",1,0)</f>
        <v>0</v>
      </c>
      <c r="F222">
        <f>IF('Vert DB'!G218="higher",1,0)</f>
        <v>1</v>
      </c>
      <c r="G222" t="e">
        <f>'Vert DB'!#REF!</f>
        <v>#REF!</v>
      </c>
      <c r="H222">
        <f>'Vert DB'!H218</f>
        <v>1</v>
      </c>
      <c r="I222">
        <f>'Vert DB'!I218</f>
        <v>1243</v>
      </c>
      <c r="J222">
        <f>IF('Vert DB'!J218="male",1,0)</f>
        <v>0</v>
      </c>
      <c r="K222">
        <f>VLOOKUP('Vert DB'!K218,'Conversion Rules'!$K$22:$L$33,2,FALSE)</f>
        <v>3</v>
      </c>
      <c r="L222" t="e">
        <f>VLOOKUP('Vert DB'!L218,'Conversion Rules'!$L$17:$M$20,2,FALSE)</f>
        <v>#N/A</v>
      </c>
      <c r="M222">
        <f>IF('Vert DB'!M218="Yes",1,0)</f>
        <v>0</v>
      </c>
    </row>
    <row r="223" spans="1:13">
      <c r="A223">
        <f>'Vert DB'!B219</f>
        <v>55</v>
      </c>
      <c r="B223" s="5">
        <f>IF('Vert DB'!C219="None","N",IF('Vert DB'!C219&gt;0,'Vert DB'!C219,"XXXXXXXXXXXX"))</f>
        <v>60</v>
      </c>
      <c r="C223">
        <f>'Vert DB'!D219</f>
        <v>29</v>
      </c>
      <c r="D223">
        <f>IF('Vert DB'!E219="Everybody",1,0)</f>
        <v>0</v>
      </c>
      <c r="E223">
        <f>IF('Vert DB'!F219="higher",1,0)</f>
        <v>0</v>
      </c>
      <c r="F223">
        <f>IF('Vert DB'!G219="higher",1,0)</f>
        <v>1</v>
      </c>
      <c r="G223" t="e">
        <f>'Vert DB'!#REF!</f>
        <v>#REF!</v>
      </c>
      <c r="H223">
        <f>'Vert DB'!H219</f>
        <v>2</v>
      </c>
      <c r="I223">
        <f>'Vert DB'!I219</f>
        <v>1243</v>
      </c>
      <c r="J223">
        <f>IF('Vert DB'!J219="male",1,0)</f>
        <v>0</v>
      </c>
      <c r="K223">
        <f>VLOOKUP('Vert DB'!K219,'Conversion Rules'!$K$22:$L$33,2,FALSE)</f>
        <v>3</v>
      </c>
      <c r="L223" t="e">
        <f>VLOOKUP('Vert DB'!L219,'Conversion Rules'!$L$17:$M$20,2,FALSE)</f>
        <v>#N/A</v>
      </c>
      <c r="M223">
        <f>IF('Vert DB'!M219="Yes",1,0)</f>
        <v>0</v>
      </c>
    </row>
    <row r="224" spans="1:13">
      <c r="A224">
        <f>'Vert DB'!B220</f>
        <v>50</v>
      </c>
      <c r="B224" s="5" t="str">
        <f>IF('Vert DB'!C220="None","N",IF('Vert DB'!C220&gt;0,'Vert DB'!C220,"XXXXXXXXXXXX"))</f>
        <v>N</v>
      </c>
      <c r="C224">
        <f>'Vert DB'!D220</f>
        <v>29</v>
      </c>
      <c r="D224">
        <f>IF('Vert DB'!E220="Everybody",1,0)</f>
        <v>0</v>
      </c>
      <c r="E224">
        <f>IF('Vert DB'!F220="higher",1,0)</f>
        <v>0</v>
      </c>
      <c r="F224">
        <f>IF('Vert DB'!G220="higher",1,0)</f>
        <v>1</v>
      </c>
      <c r="G224" t="e">
        <f>'Vert DB'!#REF!</f>
        <v>#REF!</v>
      </c>
      <c r="H224">
        <f>'Vert DB'!H220</f>
        <v>4</v>
      </c>
      <c r="I224">
        <f>'Vert DB'!I220</f>
        <v>1243</v>
      </c>
      <c r="J224">
        <f>IF('Vert DB'!J220="male",1,0)</f>
        <v>0</v>
      </c>
      <c r="K224">
        <f>VLOOKUP('Vert DB'!K220,'Conversion Rules'!$K$22:$L$33,2,FALSE)</f>
        <v>3</v>
      </c>
      <c r="L224" t="e">
        <f>VLOOKUP('Vert DB'!L220,'Conversion Rules'!$L$17:$M$20,2,FALSE)</f>
        <v>#N/A</v>
      </c>
      <c r="M224">
        <f>IF('Vert DB'!M220="Yes",1,0)</f>
        <v>0</v>
      </c>
    </row>
    <row r="225" spans="1:13">
      <c r="A225">
        <f>'Vert DB'!B221</f>
        <v>40</v>
      </c>
      <c r="B225" s="5" t="str">
        <f>IF('Vert DB'!C221="None","N",IF('Vert DB'!C221&gt;0,'Vert DB'!C221,"XXXXXXXXXXXX"))</f>
        <v>N</v>
      </c>
      <c r="C225">
        <f>'Vert DB'!D221</f>
        <v>29</v>
      </c>
      <c r="D225">
        <f>IF('Vert DB'!E221="Everybody",1,0)</f>
        <v>0</v>
      </c>
      <c r="E225">
        <f>IF('Vert DB'!F221="higher",1,0)</f>
        <v>0</v>
      </c>
      <c r="F225">
        <f>IF('Vert DB'!G221="higher",1,0)</f>
        <v>1</v>
      </c>
      <c r="G225" t="e">
        <f>'Vert DB'!#REF!</f>
        <v>#REF!</v>
      </c>
      <c r="H225">
        <f>'Vert DB'!H221</f>
        <v>3</v>
      </c>
      <c r="I225">
        <f>'Vert DB'!I221</f>
        <v>1243</v>
      </c>
      <c r="J225">
        <f>IF('Vert DB'!J221="male",1,0)</f>
        <v>0</v>
      </c>
      <c r="K225">
        <f>VLOOKUP('Vert DB'!K221,'Conversion Rules'!$K$22:$L$33,2,FALSE)</f>
        <v>3</v>
      </c>
      <c r="L225" t="e">
        <f>VLOOKUP('Vert DB'!L221,'Conversion Rules'!$L$17:$M$20,2,FALSE)</f>
        <v>#N/A</v>
      </c>
      <c r="M225">
        <f>IF('Vert DB'!M221="Yes",1,0)</f>
        <v>0</v>
      </c>
    </row>
    <row r="226" spans="1:13">
      <c r="A226">
        <f>'Vert DB'!B222</f>
        <v>40</v>
      </c>
      <c r="B226" s="5">
        <f>IF('Vert DB'!C222="None","N",IF('Vert DB'!C222&gt;0,'Vert DB'!C222,"XXXXXXXXXXXX"))</f>
        <v>60</v>
      </c>
      <c r="C226">
        <f>'Vert DB'!D222</f>
        <v>29</v>
      </c>
      <c r="D226">
        <f>IF('Vert DB'!E222="Everybody",1,0)</f>
        <v>0</v>
      </c>
      <c r="E226">
        <f>IF('Vert DB'!F222="higher",1,0)</f>
        <v>0</v>
      </c>
      <c r="F226">
        <f>IF('Vert DB'!G222="higher",1,0)</f>
        <v>0</v>
      </c>
      <c r="G226" t="e">
        <f>'Vert DB'!#REF!</f>
        <v>#REF!</v>
      </c>
      <c r="H226">
        <f>'Vert DB'!H222</f>
        <v>2</v>
      </c>
      <c r="I226">
        <f>'Vert DB'!I222</f>
        <v>2134</v>
      </c>
      <c r="J226">
        <f>IF('Vert DB'!J222="male",1,0)</f>
        <v>1</v>
      </c>
      <c r="K226">
        <f>VLOOKUP('Vert DB'!K222,'Conversion Rules'!$K$22:$L$33,2,FALSE)</f>
        <v>1</v>
      </c>
      <c r="L226">
        <f>VLOOKUP('Vert DB'!L222,'Conversion Rules'!$L$17:$M$20,2,FALSE)</f>
        <v>0</v>
      </c>
      <c r="M226">
        <f>IF('Vert DB'!M222="Yes",1,0)</f>
        <v>0</v>
      </c>
    </row>
    <row r="227" spans="1:13">
      <c r="A227">
        <f>'Vert DB'!B223</f>
        <v>40</v>
      </c>
      <c r="B227" s="5">
        <f>IF('Vert DB'!C223="None","N",IF('Vert DB'!C223&gt;0,'Vert DB'!C223,"XXXXXXXXXXXX"))</f>
        <v>60</v>
      </c>
      <c r="C227">
        <f>'Vert DB'!D223</f>
        <v>29</v>
      </c>
      <c r="D227">
        <f>IF('Vert DB'!E223="Everybody",1,0)</f>
        <v>0</v>
      </c>
      <c r="E227">
        <f>IF('Vert DB'!F223="higher",1,0)</f>
        <v>0</v>
      </c>
      <c r="F227">
        <f>IF('Vert DB'!G223="higher",1,0)</f>
        <v>0</v>
      </c>
      <c r="G227" t="e">
        <f>'Vert DB'!#REF!</f>
        <v>#REF!</v>
      </c>
      <c r="H227">
        <f>'Vert DB'!H223</f>
        <v>1</v>
      </c>
      <c r="I227">
        <f>'Vert DB'!I223</f>
        <v>2134</v>
      </c>
      <c r="J227">
        <f>IF('Vert DB'!J223="male",1,0)</f>
        <v>1</v>
      </c>
      <c r="K227">
        <f>VLOOKUP('Vert DB'!K223,'Conversion Rules'!$K$22:$L$33,2,FALSE)</f>
        <v>1</v>
      </c>
      <c r="L227">
        <f>VLOOKUP('Vert DB'!L223,'Conversion Rules'!$L$17:$M$20,2,FALSE)</f>
        <v>0</v>
      </c>
      <c r="M227">
        <f>IF('Vert DB'!M223="Yes",1,0)</f>
        <v>0</v>
      </c>
    </row>
    <row r="228" spans="1:13">
      <c r="A228">
        <f>'Vert DB'!B224</f>
        <v>40</v>
      </c>
      <c r="B228" s="5" t="str">
        <f>IF('Vert DB'!C224="None","N",IF('Vert DB'!C224&gt;0,'Vert DB'!C224,"XXXXXXXXXXXX"))</f>
        <v>N</v>
      </c>
      <c r="C228">
        <f>'Vert DB'!D224</f>
        <v>29</v>
      </c>
      <c r="D228">
        <f>IF('Vert DB'!E224="Everybody",1,0)</f>
        <v>0</v>
      </c>
      <c r="E228">
        <f>IF('Vert DB'!F224="higher",1,0)</f>
        <v>0</v>
      </c>
      <c r="F228">
        <f>IF('Vert DB'!G224="higher",1,0)</f>
        <v>0</v>
      </c>
      <c r="G228" t="e">
        <f>'Vert DB'!#REF!</f>
        <v>#REF!</v>
      </c>
      <c r="H228">
        <f>'Vert DB'!H224</f>
        <v>3</v>
      </c>
      <c r="I228">
        <f>'Vert DB'!I224</f>
        <v>2134</v>
      </c>
      <c r="J228">
        <f>IF('Vert DB'!J224="male",1,0)</f>
        <v>1</v>
      </c>
      <c r="K228">
        <f>VLOOKUP('Vert DB'!K224,'Conversion Rules'!$K$22:$L$33,2,FALSE)</f>
        <v>1</v>
      </c>
      <c r="L228">
        <f>VLOOKUP('Vert DB'!L224,'Conversion Rules'!$L$17:$M$20,2,FALSE)</f>
        <v>0</v>
      </c>
      <c r="M228">
        <f>IF('Vert DB'!M224="Yes",1,0)</f>
        <v>0</v>
      </c>
    </row>
    <row r="229" spans="1:13">
      <c r="A229">
        <f>'Vert DB'!B225</f>
        <v>40</v>
      </c>
      <c r="B229" s="5" t="str">
        <f>IF('Vert DB'!C225="None","N",IF('Vert DB'!C225&gt;0,'Vert DB'!C225,"XXXXXXXXXXXX"))</f>
        <v>N</v>
      </c>
      <c r="C229">
        <f>'Vert DB'!D225</f>
        <v>29</v>
      </c>
      <c r="D229">
        <f>IF('Vert DB'!E225="Everybody",1,0)</f>
        <v>0</v>
      </c>
      <c r="E229">
        <f>IF('Vert DB'!F225="higher",1,0)</f>
        <v>0</v>
      </c>
      <c r="F229">
        <f>IF('Vert DB'!G225="higher",1,0)</f>
        <v>0</v>
      </c>
      <c r="G229" t="e">
        <f>'Vert DB'!#REF!</f>
        <v>#REF!</v>
      </c>
      <c r="H229">
        <f>'Vert DB'!H225</f>
        <v>4</v>
      </c>
      <c r="I229">
        <f>'Vert DB'!I225</f>
        <v>2134</v>
      </c>
      <c r="J229">
        <f>IF('Vert DB'!J225="male",1,0)</f>
        <v>1</v>
      </c>
      <c r="K229">
        <f>VLOOKUP('Vert DB'!K225,'Conversion Rules'!$K$22:$L$33,2,FALSE)</f>
        <v>1</v>
      </c>
      <c r="L229">
        <f>VLOOKUP('Vert DB'!L225,'Conversion Rules'!$L$17:$M$20,2,FALSE)</f>
        <v>0</v>
      </c>
      <c r="M229">
        <f>IF('Vert DB'!M225="Yes",1,0)</f>
        <v>0</v>
      </c>
    </row>
    <row r="230" spans="1:13">
      <c r="A230">
        <f>'Vert DB'!B226</f>
        <v>49</v>
      </c>
      <c r="B230" s="5">
        <f>IF('Vert DB'!C226="None","N",IF('Vert DB'!C226&gt;0,'Vert DB'!C226,"XXXXXXXXXXXX"))</f>
        <v>50</v>
      </c>
      <c r="C230">
        <f>'Vert DB'!D226</f>
        <v>29</v>
      </c>
      <c r="D230">
        <f>IF('Vert DB'!E226="Everybody",1,0)</f>
        <v>0</v>
      </c>
      <c r="E230">
        <f>IF('Vert DB'!F226="higher",1,0)</f>
        <v>0</v>
      </c>
      <c r="F230">
        <f>IF('Vert DB'!G226="higher",1,0)</f>
        <v>0</v>
      </c>
      <c r="G230" t="e">
        <f>'Vert DB'!#REF!</f>
        <v>#REF!</v>
      </c>
      <c r="H230">
        <f>'Vert DB'!H226</f>
        <v>1</v>
      </c>
      <c r="I230">
        <f>'Vert DB'!I226</f>
        <v>1234</v>
      </c>
      <c r="J230">
        <f>IF('Vert DB'!J226="male",1,0)</f>
        <v>1</v>
      </c>
      <c r="K230">
        <f>VLOOKUP('Vert DB'!K226,'Conversion Rules'!$K$22:$L$33,2,FALSE)</f>
        <v>3</v>
      </c>
      <c r="L230">
        <f>VLOOKUP('Vert DB'!L226,'Conversion Rules'!$L$17:$M$20,2,FALSE)</f>
        <v>0</v>
      </c>
      <c r="M230">
        <f>IF('Vert DB'!M226="Yes",1,0)</f>
        <v>1</v>
      </c>
    </row>
    <row r="231" spans="1:13">
      <c r="A231">
        <f>'Vert DB'!B227</f>
        <v>59</v>
      </c>
      <c r="B231" s="5">
        <f>IF('Vert DB'!C227="None","N",IF('Vert DB'!C227&gt;0,'Vert DB'!C227,"XXXXXXXXXXXX"))</f>
        <v>60</v>
      </c>
      <c r="C231">
        <f>'Vert DB'!D227</f>
        <v>29</v>
      </c>
      <c r="D231">
        <f>IF('Vert DB'!E227="Everybody",1,0)</f>
        <v>0</v>
      </c>
      <c r="E231">
        <f>IF('Vert DB'!F227="higher",1,0)</f>
        <v>0</v>
      </c>
      <c r="F231">
        <f>IF('Vert DB'!G227="higher",1,0)</f>
        <v>0</v>
      </c>
      <c r="G231" t="e">
        <f>'Vert DB'!#REF!</f>
        <v>#REF!</v>
      </c>
      <c r="H231">
        <f>'Vert DB'!H227</f>
        <v>2</v>
      </c>
      <c r="I231">
        <f>'Vert DB'!I227</f>
        <v>1234</v>
      </c>
      <c r="J231">
        <f>IF('Vert DB'!J227="male",1,0)</f>
        <v>1</v>
      </c>
      <c r="K231">
        <f>VLOOKUP('Vert DB'!K227,'Conversion Rules'!$K$22:$L$33,2,FALSE)</f>
        <v>3</v>
      </c>
      <c r="L231">
        <f>VLOOKUP('Vert DB'!L227,'Conversion Rules'!$L$17:$M$20,2,FALSE)</f>
        <v>0</v>
      </c>
      <c r="M231">
        <f>IF('Vert DB'!M227="Yes",1,0)</f>
        <v>1</v>
      </c>
    </row>
    <row r="232" spans="1:13">
      <c r="A232">
        <f>'Vert DB'!B228</f>
        <v>44</v>
      </c>
      <c r="B232" s="5" t="str">
        <f>IF('Vert DB'!C228="None","N",IF('Vert DB'!C228&gt;0,'Vert DB'!C228,"XXXXXXXXXXXX"))</f>
        <v>N</v>
      </c>
      <c r="C232">
        <f>'Vert DB'!D228</f>
        <v>29</v>
      </c>
      <c r="D232">
        <f>IF('Vert DB'!E228="Everybody",1,0)</f>
        <v>0</v>
      </c>
      <c r="E232">
        <f>IF('Vert DB'!F228="higher",1,0)</f>
        <v>0</v>
      </c>
      <c r="F232">
        <f>IF('Vert DB'!G228="higher",1,0)</f>
        <v>0</v>
      </c>
      <c r="G232" t="e">
        <f>'Vert DB'!#REF!</f>
        <v>#REF!</v>
      </c>
      <c r="H232">
        <f>'Vert DB'!H228</f>
        <v>3</v>
      </c>
      <c r="I232">
        <f>'Vert DB'!I228</f>
        <v>1234</v>
      </c>
      <c r="J232">
        <f>IF('Vert DB'!J228="male",1,0)</f>
        <v>1</v>
      </c>
      <c r="K232">
        <f>VLOOKUP('Vert DB'!K228,'Conversion Rules'!$K$22:$L$33,2,FALSE)</f>
        <v>3</v>
      </c>
      <c r="L232">
        <f>VLOOKUP('Vert DB'!L228,'Conversion Rules'!$L$17:$M$20,2,FALSE)</f>
        <v>0</v>
      </c>
      <c r="M232">
        <f>IF('Vert DB'!M228="Yes",1,0)</f>
        <v>1</v>
      </c>
    </row>
    <row r="233" spans="1:13">
      <c r="A233">
        <f>'Vert DB'!B229</f>
        <v>59</v>
      </c>
      <c r="B233" s="5" t="str">
        <f>IF('Vert DB'!C229="None","N",IF('Vert DB'!C229&gt;0,'Vert DB'!C229,"XXXXXXXXXXXX"))</f>
        <v>N</v>
      </c>
      <c r="C233">
        <f>'Vert DB'!D229</f>
        <v>29</v>
      </c>
      <c r="D233">
        <f>IF('Vert DB'!E229="Everybody",1,0)</f>
        <v>0</v>
      </c>
      <c r="E233">
        <f>IF('Vert DB'!F229="higher",1,0)</f>
        <v>0</v>
      </c>
      <c r="F233">
        <f>IF('Vert DB'!G229="higher",1,0)</f>
        <v>0</v>
      </c>
      <c r="G233" t="e">
        <f>'Vert DB'!#REF!</f>
        <v>#REF!</v>
      </c>
      <c r="H233">
        <f>'Vert DB'!H229</f>
        <v>4</v>
      </c>
      <c r="I233">
        <f>'Vert DB'!I229</f>
        <v>1234</v>
      </c>
      <c r="J233">
        <f>IF('Vert DB'!J229="male",1,0)</f>
        <v>1</v>
      </c>
      <c r="K233">
        <f>VLOOKUP('Vert DB'!K229,'Conversion Rules'!$K$22:$L$33,2,FALSE)</f>
        <v>3</v>
      </c>
      <c r="L233">
        <f>VLOOKUP('Vert DB'!L229,'Conversion Rules'!$L$17:$M$20,2,FALSE)</f>
        <v>0</v>
      </c>
      <c r="M233">
        <f>IF('Vert DB'!M229="Yes",1,0)</f>
        <v>1</v>
      </c>
    </row>
    <row r="234" spans="1:13">
      <c r="A234">
        <f>'Vert DB'!B230</f>
        <v>60</v>
      </c>
      <c r="B234" s="5">
        <f>IF('Vert DB'!C230="None","N",IF('Vert DB'!C230&gt;0,'Vert DB'!C230,"XXXXXXXXXXXX"))</f>
        <v>60</v>
      </c>
      <c r="C234">
        <f>'Vert DB'!D230</f>
        <v>30</v>
      </c>
      <c r="D234">
        <f>IF('Vert DB'!E230="Everybody",1,0)</f>
        <v>0</v>
      </c>
      <c r="E234">
        <f>IF('Vert DB'!F230="higher",1,0)</f>
        <v>0</v>
      </c>
      <c r="F234">
        <f>IF('Vert DB'!G230="higher",1,0)</f>
        <v>0</v>
      </c>
      <c r="G234" t="e">
        <f>'Vert DB'!#REF!</f>
        <v>#REF!</v>
      </c>
      <c r="H234">
        <f>'Vert DB'!H230</f>
        <v>1</v>
      </c>
      <c r="I234">
        <f>'Vert DB'!I230</f>
        <v>1234</v>
      </c>
      <c r="J234">
        <f>IF('Vert DB'!J230="male",1,0)</f>
        <v>0</v>
      </c>
      <c r="K234">
        <f>VLOOKUP('Vert DB'!K230,'Conversion Rules'!$K$22:$L$33,2,FALSE)</f>
        <v>10</v>
      </c>
      <c r="L234">
        <f>VLOOKUP('Vert DB'!L230,'Conversion Rules'!$L$17:$M$20,2,FALSE)</f>
        <v>0</v>
      </c>
      <c r="M234">
        <f>IF('Vert DB'!M230="Yes",1,0)</f>
        <v>0</v>
      </c>
    </row>
    <row r="235" spans="1:13">
      <c r="A235">
        <f>'Vert DB'!B231</f>
        <v>50</v>
      </c>
      <c r="B235" s="5">
        <f>IF('Vert DB'!C231="None","N",IF('Vert DB'!C231&gt;0,'Vert DB'!C231,"XXXXXXXXXXXX"))</f>
        <v>59.99</v>
      </c>
      <c r="C235">
        <f>'Vert DB'!D231</f>
        <v>30</v>
      </c>
      <c r="D235">
        <f>IF('Vert DB'!E231="Everybody",1,0)</f>
        <v>0</v>
      </c>
      <c r="E235">
        <f>IF('Vert DB'!F231="higher",1,0)</f>
        <v>0</v>
      </c>
      <c r="F235">
        <f>IF('Vert DB'!G231="higher",1,0)</f>
        <v>0</v>
      </c>
      <c r="G235" t="e">
        <f>'Vert DB'!#REF!</f>
        <v>#REF!</v>
      </c>
      <c r="H235">
        <f>'Vert DB'!H231</f>
        <v>2</v>
      </c>
      <c r="I235">
        <f>'Vert DB'!I231</f>
        <v>1234</v>
      </c>
      <c r="J235">
        <f>IF('Vert DB'!J231="male",1,0)</f>
        <v>0</v>
      </c>
      <c r="K235">
        <f>VLOOKUP('Vert DB'!K231,'Conversion Rules'!$K$22:$L$33,2,FALSE)</f>
        <v>10</v>
      </c>
      <c r="L235">
        <f>VLOOKUP('Vert DB'!L231,'Conversion Rules'!$L$17:$M$20,2,FALSE)</f>
        <v>0</v>
      </c>
      <c r="M235">
        <f>IF('Vert DB'!M231="Yes",1,0)</f>
        <v>0</v>
      </c>
    </row>
    <row r="236" spans="1:13">
      <c r="A236">
        <f>'Vert DB'!B232</f>
        <v>0.01</v>
      </c>
      <c r="B236" s="5" t="str">
        <f>IF('Vert DB'!C232="None","N",IF('Vert DB'!C232&gt;0,'Vert DB'!C232,"XXXXXXXXXXXX"))</f>
        <v>N</v>
      </c>
      <c r="C236">
        <f>'Vert DB'!D232</f>
        <v>30</v>
      </c>
      <c r="D236">
        <f>IF('Vert DB'!E232="Everybody",1,0)</f>
        <v>0</v>
      </c>
      <c r="E236">
        <f>IF('Vert DB'!F232="higher",1,0)</f>
        <v>0</v>
      </c>
      <c r="F236">
        <f>IF('Vert DB'!G232="higher",1,0)</f>
        <v>0</v>
      </c>
      <c r="G236" t="e">
        <f>'Vert DB'!#REF!</f>
        <v>#REF!</v>
      </c>
      <c r="H236">
        <f>'Vert DB'!H232</f>
        <v>3</v>
      </c>
      <c r="I236">
        <f>'Vert DB'!I232</f>
        <v>1234</v>
      </c>
      <c r="J236">
        <f>IF('Vert DB'!J232="male",1,0)</f>
        <v>0</v>
      </c>
      <c r="K236">
        <f>VLOOKUP('Vert DB'!K232,'Conversion Rules'!$K$22:$L$33,2,FALSE)</f>
        <v>10</v>
      </c>
      <c r="L236">
        <f>VLOOKUP('Vert DB'!L232,'Conversion Rules'!$L$17:$M$20,2,FALSE)</f>
        <v>0</v>
      </c>
      <c r="M236">
        <f>IF('Vert DB'!M232="Yes",1,0)</f>
        <v>0</v>
      </c>
    </row>
    <row r="237" spans="1:13">
      <c r="A237">
        <f>'Vert DB'!B233</f>
        <v>55</v>
      </c>
      <c r="B237" s="5" t="str">
        <f>IF('Vert DB'!C233="None","N",IF('Vert DB'!C233&gt;0,'Vert DB'!C233,"XXXXXXXXXXXX"))</f>
        <v>N</v>
      </c>
      <c r="C237">
        <f>'Vert DB'!D233</f>
        <v>30</v>
      </c>
      <c r="D237">
        <f>IF('Vert DB'!E233="Everybody",1,0)</f>
        <v>0</v>
      </c>
      <c r="E237">
        <f>IF('Vert DB'!F233="higher",1,0)</f>
        <v>0</v>
      </c>
      <c r="F237">
        <f>IF('Vert DB'!G233="higher",1,0)</f>
        <v>0</v>
      </c>
      <c r="G237" t="e">
        <f>'Vert DB'!#REF!</f>
        <v>#REF!</v>
      </c>
      <c r="H237">
        <f>'Vert DB'!H233</f>
        <v>4</v>
      </c>
      <c r="I237">
        <f>'Vert DB'!I233</f>
        <v>1234</v>
      </c>
      <c r="J237">
        <f>IF('Vert DB'!J233="male",1,0)</f>
        <v>0</v>
      </c>
      <c r="K237">
        <f>VLOOKUP('Vert DB'!K233,'Conversion Rules'!$K$22:$L$33,2,FALSE)</f>
        <v>10</v>
      </c>
      <c r="L237">
        <f>VLOOKUP('Vert DB'!L233,'Conversion Rules'!$L$17:$M$20,2,FALSE)</f>
        <v>0</v>
      </c>
      <c r="M237">
        <f>IF('Vert DB'!M233="Yes",1,0)</f>
        <v>0</v>
      </c>
    </row>
    <row r="238" spans="1:13">
      <c r="A238">
        <f>'Vert DB'!B234</f>
        <v>40</v>
      </c>
      <c r="B238" s="5">
        <f>IF('Vert DB'!C234="None","N",IF('Vert DB'!C234&gt;0,'Vert DB'!C234,"XXXXXXXXXXXX"))</f>
        <v>60</v>
      </c>
      <c r="C238">
        <f>'Vert DB'!D234</f>
        <v>29</v>
      </c>
      <c r="D238">
        <f>IF('Vert DB'!E234="Everybody",1,0)</f>
        <v>0</v>
      </c>
      <c r="E238">
        <f>IF('Vert DB'!F234="higher",1,0)</f>
        <v>0</v>
      </c>
      <c r="F238">
        <f>IF('Vert DB'!G234="higher",1,0)</f>
        <v>0</v>
      </c>
      <c r="G238" t="e">
        <f>'Vert DB'!#REF!</f>
        <v>#REF!</v>
      </c>
      <c r="H238">
        <f>'Vert DB'!H234</f>
        <v>2</v>
      </c>
      <c r="I238">
        <f>'Vert DB'!I234</f>
        <v>2143</v>
      </c>
      <c r="J238">
        <f>IF('Vert DB'!J234="male",1,0)</f>
        <v>0</v>
      </c>
      <c r="K238">
        <f>VLOOKUP('Vert DB'!K234,'Conversion Rules'!$K$22:$L$33,2,FALSE)</f>
        <v>2</v>
      </c>
      <c r="L238">
        <f>VLOOKUP('Vert DB'!L234,'Conversion Rules'!$L$17:$M$20,2,FALSE)</f>
        <v>2</v>
      </c>
      <c r="M238">
        <f>IF('Vert DB'!M234="Yes",1,0)</f>
        <v>1</v>
      </c>
    </row>
    <row r="239" spans="1:13">
      <c r="A239">
        <f>'Vert DB'!B235</f>
        <v>30</v>
      </c>
      <c r="B239" s="5">
        <f>IF('Vert DB'!C235="None","N",IF('Vert DB'!C235&gt;0,'Vert DB'!C235,"XXXXXXXXXXXX"))</f>
        <v>50</v>
      </c>
      <c r="C239">
        <f>'Vert DB'!D235</f>
        <v>29</v>
      </c>
      <c r="D239">
        <f>IF('Vert DB'!E235="Everybody",1,0)</f>
        <v>0</v>
      </c>
      <c r="E239">
        <f>IF('Vert DB'!F235="higher",1,0)</f>
        <v>0</v>
      </c>
      <c r="F239">
        <f>IF('Vert DB'!G235="higher",1,0)</f>
        <v>0</v>
      </c>
      <c r="G239" t="e">
        <f>'Vert DB'!#REF!</f>
        <v>#REF!</v>
      </c>
      <c r="H239">
        <f>'Vert DB'!H235</f>
        <v>1</v>
      </c>
      <c r="I239">
        <f>'Vert DB'!I235</f>
        <v>2143</v>
      </c>
      <c r="J239">
        <f>IF('Vert DB'!J235="male",1,0)</f>
        <v>0</v>
      </c>
      <c r="K239">
        <f>VLOOKUP('Vert DB'!K235,'Conversion Rules'!$K$22:$L$33,2,FALSE)</f>
        <v>2</v>
      </c>
      <c r="L239">
        <f>VLOOKUP('Vert DB'!L235,'Conversion Rules'!$L$17:$M$20,2,FALSE)</f>
        <v>2</v>
      </c>
      <c r="M239">
        <f>IF('Vert DB'!M235="Yes",1,0)</f>
        <v>1</v>
      </c>
    </row>
    <row r="240" spans="1:13">
      <c r="A240">
        <f>'Vert DB'!B236</f>
        <v>45</v>
      </c>
      <c r="B240" s="5" t="str">
        <f>IF('Vert DB'!C236="None","N",IF('Vert DB'!C236&gt;0,'Vert DB'!C236,"XXXXXXXXXXXX"))</f>
        <v>N</v>
      </c>
      <c r="C240">
        <f>'Vert DB'!D236</f>
        <v>29</v>
      </c>
      <c r="D240">
        <f>IF('Vert DB'!E236="Everybody",1,0)</f>
        <v>0</v>
      </c>
      <c r="E240">
        <f>IF('Vert DB'!F236="higher",1,0)</f>
        <v>0</v>
      </c>
      <c r="F240">
        <f>IF('Vert DB'!G236="higher",1,0)</f>
        <v>0</v>
      </c>
      <c r="G240" t="e">
        <f>'Vert DB'!#REF!</f>
        <v>#REF!</v>
      </c>
      <c r="H240">
        <f>'Vert DB'!H236</f>
        <v>4</v>
      </c>
      <c r="I240">
        <f>'Vert DB'!I236</f>
        <v>2143</v>
      </c>
      <c r="J240">
        <f>IF('Vert DB'!J236="male",1,0)</f>
        <v>0</v>
      </c>
      <c r="K240">
        <f>VLOOKUP('Vert DB'!K236,'Conversion Rules'!$K$22:$L$33,2,FALSE)</f>
        <v>2</v>
      </c>
      <c r="L240">
        <f>VLOOKUP('Vert DB'!L236,'Conversion Rules'!$L$17:$M$20,2,FALSE)</f>
        <v>2</v>
      </c>
      <c r="M240">
        <f>IF('Vert DB'!M236="Yes",1,0)</f>
        <v>1</v>
      </c>
    </row>
    <row r="241" spans="1:13">
      <c r="A241">
        <f>'Vert DB'!B237</f>
        <v>25</v>
      </c>
      <c r="B241" s="5" t="str">
        <f>IF('Vert DB'!C237="None","N",IF('Vert DB'!C237&gt;0,'Vert DB'!C237,"XXXXXXXXXXXX"))</f>
        <v>N</v>
      </c>
      <c r="C241">
        <f>'Vert DB'!D237</f>
        <v>29</v>
      </c>
      <c r="D241">
        <f>IF('Vert DB'!E237="Everybody",1,0)</f>
        <v>0</v>
      </c>
      <c r="E241">
        <f>IF('Vert DB'!F237="higher",1,0)</f>
        <v>0</v>
      </c>
      <c r="F241">
        <f>IF('Vert DB'!G237="higher",1,0)</f>
        <v>0</v>
      </c>
      <c r="G241" t="e">
        <f>'Vert DB'!#REF!</f>
        <v>#REF!</v>
      </c>
      <c r="H241">
        <f>'Vert DB'!H237</f>
        <v>3</v>
      </c>
      <c r="I241">
        <f>'Vert DB'!I237</f>
        <v>2143</v>
      </c>
      <c r="J241">
        <f>IF('Vert DB'!J237="male",1,0)</f>
        <v>0</v>
      </c>
      <c r="K241">
        <f>VLOOKUP('Vert DB'!K237,'Conversion Rules'!$K$22:$L$33,2,FALSE)</f>
        <v>2</v>
      </c>
      <c r="L241">
        <f>VLOOKUP('Vert DB'!L237,'Conversion Rules'!$L$17:$M$20,2,FALSE)</f>
        <v>2</v>
      </c>
      <c r="M241">
        <f>IF('Vert DB'!M237="Yes",1,0)</f>
        <v>1</v>
      </c>
    </row>
    <row r="242" spans="1:13">
      <c r="A242">
        <f>'Vert DB'!B238</f>
        <v>59.99</v>
      </c>
      <c r="B242" s="5">
        <f>IF('Vert DB'!C238="None","N",IF('Vert DB'!C238&gt;0,'Vert DB'!C238,"XXXXXXXXXXXX"))</f>
        <v>60</v>
      </c>
      <c r="C242">
        <f>'Vert DB'!D238</f>
        <v>30</v>
      </c>
      <c r="D242">
        <f>IF('Vert DB'!E238="Everybody",1,0)</f>
        <v>0</v>
      </c>
      <c r="E242">
        <f>IF('Vert DB'!F238="higher",1,0)</f>
        <v>0</v>
      </c>
      <c r="F242">
        <f>IF('Vert DB'!G238="higher",1,0)</f>
        <v>0</v>
      </c>
      <c r="G242" t="e">
        <f>'Vert DB'!#REF!</f>
        <v>#REF!</v>
      </c>
      <c r="H242">
        <f>'Vert DB'!H238</f>
        <v>1</v>
      </c>
      <c r="I242">
        <f>'Vert DB'!I238</f>
        <v>1243</v>
      </c>
      <c r="J242">
        <f>IF('Vert DB'!J238="male",1,0)</f>
        <v>1</v>
      </c>
      <c r="K242">
        <f>VLOOKUP('Vert DB'!K238,'Conversion Rules'!$K$22:$L$33,2,FALSE)</f>
        <v>1</v>
      </c>
      <c r="L242">
        <f>VLOOKUP('Vert DB'!L238,'Conversion Rules'!$L$17:$M$20,2,FALSE)</f>
        <v>2</v>
      </c>
      <c r="M242">
        <f>IF('Vert DB'!M238="Yes",1,0)</f>
        <v>1</v>
      </c>
    </row>
    <row r="243" spans="1:13">
      <c r="A243">
        <f>'Vert DB'!B239</f>
        <v>59.99</v>
      </c>
      <c r="B243" s="5">
        <f>IF('Vert DB'!C239="None","N",IF('Vert DB'!C239&gt;0,'Vert DB'!C239,"XXXXXXXXXXXX"))</f>
        <v>60</v>
      </c>
      <c r="C243">
        <f>'Vert DB'!D239</f>
        <v>29</v>
      </c>
      <c r="D243">
        <f>IF('Vert DB'!E239="Everybody",1,0)</f>
        <v>0</v>
      </c>
      <c r="E243">
        <f>IF('Vert DB'!F239="higher",1,0)</f>
        <v>0</v>
      </c>
      <c r="F243">
        <f>IF('Vert DB'!G239="higher",1,0)</f>
        <v>0</v>
      </c>
      <c r="G243" t="e">
        <f>'Vert DB'!#REF!</f>
        <v>#REF!</v>
      </c>
      <c r="H243">
        <f>'Vert DB'!H239</f>
        <v>2</v>
      </c>
      <c r="I243">
        <f>'Vert DB'!I239</f>
        <v>1243</v>
      </c>
      <c r="J243">
        <f>IF('Vert DB'!J239="male",1,0)</f>
        <v>1</v>
      </c>
      <c r="K243">
        <f>VLOOKUP('Vert DB'!K239,'Conversion Rules'!$K$22:$L$33,2,FALSE)</f>
        <v>1</v>
      </c>
      <c r="L243">
        <f>VLOOKUP('Vert DB'!L239,'Conversion Rules'!$L$17:$M$20,2,FALSE)</f>
        <v>2</v>
      </c>
      <c r="M243">
        <f>IF('Vert DB'!M239="Yes",1,0)</f>
        <v>1</v>
      </c>
    </row>
    <row r="244" spans="1:13">
      <c r="A244">
        <f>'Vert DB'!B240</f>
        <v>54.99</v>
      </c>
      <c r="B244" s="5">
        <f>IF('Vert DB'!C240="None","N",IF('Vert DB'!C240&gt;0,'Vert DB'!C240,"XXXXXXXXXXXX"))</f>
        <v>45</v>
      </c>
      <c r="C244">
        <f>'Vert DB'!D240</f>
        <v>29</v>
      </c>
      <c r="D244">
        <f>IF('Vert DB'!E240="Everybody",1,0)</f>
        <v>0</v>
      </c>
      <c r="E244">
        <f>IF('Vert DB'!F240="higher",1,0)</f>
        <v>0</v>
      </c>
      <c r="F244">
        <f>IF('Vert DB'!G240="higher",1,0)</f>
        <v>0</v>
      </c>
      <c r="G244" t="e">
        <f>'Vert DB'!#REF!</f>
        <v>#REF!</v>
      </c>
      <c r="H244">
        <f>'Vert DB'!H240</f>
        <v>4</v>
      </c>
      <c r="I244">
        <f>'Vert DB'!I240</f>
        <v>1243</v>
      </c>
      <c r="J244">
        <f>IF('Vert DB'!J240="male",1,0)</f>
        <v>1</v>
      </c>
      <c r="K244">
        <f>VLOOKUP('Vert DB'!K240,'Conversion Rules'!$K$22:$L$33,2,FALSE)</f>
        <v>1</v>
      </c>
      <c r="L244">
        <f>VLOOKUP('Vert DB'!L240,'Conversion Rules'!$L$17:$M$20,2,FALSE)</f>
        <v>2</v>
      </c>
      <c r="M244">
        <f>IF('Vert DB'!M240="Yes",1,0)</f>
        <v>1</v>
      </c>
    </row>
    <row r="245" spans="1:13">
      <c r="A245">
        <f>'Vert DB'!B241</f>
        <v>44.99</v>
      </c>
      <c r="B245" s="5">
        <f>IF('Vert DB'!C241="None","N",IF('Vert DB'!C241&gt;0,'Vert DB'!C241,"XXXXXXXXXXXX"))</f>
        <v>45</v>
      </c>
      <c r="C245">
        <f>'Vert DB'!D241</f>
        <v>29</v>
      </c>
      <c r="D245">
        <f>IF('Vert DB'!E241="Everybody",1,0)</f>
        <v>0</v>
      </c>
      <c r="E245">
        <f>IF('Vert DB'!F241="higher",1,0)</f>
        <v>0</v>
      </c>
      <c r="F245">
        <f>IF('Vert DB'!G241="higher",1,0)</f>
        <v>0</v>
      </c>
      <c r="G245" t="e">
        <f>'Vert DB'!#REF!</f>
        <v>#REF!</v>
      </c>
      <c r="H245">
        <f>'Vert DB'!H241</f>
        <v>3</v>
      </c>
      <c r="I245">
        <f>'Vert DB'!I241</f>
        <v>1243</v>
      </c>
      <c r="J245">
        <f>IF('Vert DB'!J241="male",1,0)</f>
        <v>1</v>
      </c>
      <c r="K245">
        <f>VLOOKUP('Vert DB'!K241,'Conversion Rules'!$K$22:$L$33,2,FALSE)</f>
        <v>1</v>
      </c>
      <c r="L245">
        <f>VLOOKUP('Vert DB'!L241,'Conversion Rules'!$L$17:$M$20,2,FALSE)</f>
        <v>2</v>
      </c>
      <c r="M245">
        <f>IF('Vert DB'!M241="Yes",1,0)</f>
        <v>1</v>
      </c>
    </row>
    <row r="246" spans="1:13">
      <c r="A246">
        <f>'Vert DB'!B242</f>
        <v>10</v>
      </c>
      <c r="B246" s="5">
        <f>IF('Vert DB'!C242="None","N",IF('Vert DB'!C242&gt;0,'Vert DB'!C242,"XXXXXXXXXXXX"))</f>
        <v>51</v>
      </c>
      <c r="C246">
        <f>'Vert DB'!D242</f>
        <v>30</v>
      </c>
      <c r="D246">
        <f>IF('Vert DB'!E242="Everybody",1,0)</f>
        <v>0</v>
      </c>
      <c r="E246">
        <f>IF('Vert DB'!F242="higher",1,0)</f>
        <v>0</v>
      </c>
      <c r="F246">
        <f>IF('Vert DB'!G242="higher",1,0)</f>
        <v>0</v>
      </c>
      <c r="G246" t="e">
        <f>'Vert DB'!#REF!</f>
        <v>#REF!</v>
      </c>
      <c r="H246">
        <f>'Vert DB'!H242</f>
        <v>1</v>
      </c>
      <c r="I246">
        <f>'Vert DB'!I242</f>
        <v>1234</v>
      </c>
      <c r="J246">
        <f>IF('Vert DB'!J242="male",1,0)</f>
        <v>0</v>
      </c>
      <c r="K246">
        <f>VLOOKUP('Vert DB'!K242,'Conversion Rules'!$K$22:$L$33,2,FALSE)</f>
        <v>4</v>
      </c>
      <c r="L246">
        <f>VLOOKUP('Vert DB'!L242,'Conversion Rules'!$L$17:$M$20,2,FALSE)</f>
        <v>2</v>
      </c>
      <c r="M246">
        <f>IF('Vert DB'!M242="Yes",1,0)</f>
        <v>0</v>
      </c>
    </row>
    <row r="247" spans="1:13">
      <c r="A247">
        <f>'Vert DB'!B243</f>
        <v>10</v>
      </c>
      <c r="B247" s="5">
        <f>IF('Vert DB'!C243="None","N",IF('Vert DB'!C243&gt;0,'Vert DB'!C243,"XXXXXXXXXXXX"))</f>
        <v>10</v>
      </c>
      <c r="C247">
        <f>'Vert DB'!D243</f>
        <v>30</v>
      </c>
      <c r="D247">
        <f>IF('Vert DB'!E243="Everybody",1,0)</f>
        <v>0</v>
      </c>
      <c r="E247">
        <f>IF('Vert DB'!F243="higher",1,0)</f>
        <v>0</v>
      </c>
      <c r="F247">
        <f>IF('Vert DB'!G243="higher",1,0)</f>
        <v>0</v>
      </c>
      <c r="G247" t="e">
        <f>'Vert DB'!#REF!</f>
        <v>#REF!</v>
      </c>
      <c r="H247">
        <f>'Vert DB'!H243</f>
        <v>2</v>
      </c>
      <c r="I247">
        <f>'Vert DB'!I243</f>
        <v>1234</v>
      </c>
      <c r="J247">
        <f>IF('Vert DB'!J243="male",1,0)</f>
        <v>0</v>
      </c>
      <c r="K247">
        <f>VLOOKUP('Vert DB'!K243,'Conversion Rules'!$K$22:$L$33,2,FALSE)</f>
        <v>4</v>
      </c>
      <c r="L247">
        <f>VLOOKUP('Vert DB'!L243,'Conversion Rules'!$L$17:$M$20,2,FALSE)</f>
        <v>2</v>
      </c>
      <c r="M247">
        <f>IF('Vert DB'!M243="Yes",1,0)</f>
        <v>0</v>
      </c>
    </row>
    <row r="248" spans="1:13">
      <c r="A248">
        <f>'Vert DB'!B244</f>
        <v>10</v>
      </c>
      <c r="B248" s="5">
        <f>IF('Vert DB'!C244="None","N",IF('Vert DB'!C244&gt;0,'Vert DB'!C244,"XXXXXXXXXXXX"))</f>
        <v>45</v>
      </c>
      <c r="C248">
        <f>'Vert DB'!D244</f>
        <v>30</v>
      </c>
      <c r="D248">
        <f>IF('Vert DB'!E244="Everybody",1,0)</f>
        <v>0</v>
      </c>
      <c r="E248">
        <f>IF('Vert DB'!F244="higher",1,0)</f>
        <v>0</v>
      </c>
      <c r="F248">
        <f>IF('Vert DB'!G244="higher",1,0)</f>
        <v>0</v>
      </c>
      <c r="G248" t="e">
        <f>'Vert DB'!#REF!</f>
        <v>#REF!</v>
      </c>
      <c r="H248">
        <f>'Vert DB'!H244</f>
        <v>3</v>
      </c>
      <c r="I248">
        <f>'Vert DB'!I244</f>
        <v>1234</v>
      </c>
      <c r="J248">
        <f>IF('Vert DB'!J244="male",1,0)</f>
        <v>0</v>
      </c>
      <c r="K248">
        <f>VLOOKUP('Vert DB'!K244,'Conversion Rules'!$K$22:$L$33,2,FALSE)</f>
        <v>4</v>
      </c>
      <c r="L248">
        <f>VLOOKUP('Vert DB'!L244,'Conversion Rules'!$L$17:$M$20,2,FALSE)</f>
        <v>2</v>
      </c>
      <c r="M248">
        <f>IF('Vert DB'!M244="Yes",1,0)</f>
        <v>0</v>
      </c>
    </row>
    <row r="249" spans="1:13">
      <c r="A249">
        <f>'Vert DB'!B245</f>
        <v>10</v>
      </c>
      <c r="B249" s="5">
        <f>IF('Vert DB'!C245="None","N",IF('Vert DB'!C245&gt;0,'Vert DB'!C245,"XXXXXXXXXXXX"))</f>
        <v>45</v>
      </c>
      <c r="C249">
        <f>'Vert DB'!D245</f>
        <v>30</v>
      </c>
      <c r="D249">
        <f>IF('Vert DB'!E245="Everybody",1,0)</f>
        <v>0</v>
      </c>
      <c r="E249">
        <f>IF('Vert DB'!F245="higher",1,0)</f>
        <v>0</v>
      </c>
      <c r="F249">
        <f>IF('Vert DB'!G245="higher",1,0)</f>
        <v>0</v>
      </c>
      <c r="G249" t="e">
        <f>'Vert DB'!#REF!</f>
        <v>#REF!</v>
      </c>
      <c r="H249">
        <f>'Vert DB'!H245</f>
        <v>4</v>
      </c>
      <c r="I249">
        <f>'Vert DB'!I245</f>
        <v>1234</v>
      </c>
      <c r="J249">
        <f>IF('Vert DB'!J245="male",1,0)</f>
        <v>0</v>
      </c>
      <c r="K249">
        <f>VLOOKUP('Vert DB'!K245,'Conversion Rules'!$K$22:$L$33,2,FALSE)</f>
        <v>4</v>
      </c>
      <c r="L249">
        <f>VLOOKUP('Vert DB'!L245,'Conversion Rules'!$L$17:$M$20,2,FALSE)</f>
        <v>2</v>
      </c>
      <c r="M249">
        <f>IF('Vert DB'!M245="Yes",1,0)</f>
        <v>0</v>
      </c>
    </row>
    <row r="250" spans="1:13">
      <c r="A250">
        <f>'Vert DB'!B246</f>
        <v>20</v>
      </c>
      <c r="B250" s="5">
        <f>IF('Vert DB'!C246="None","N",IF('Vert DB'!C246&gt;0,'Vert DB'!C246,"XXXXXXXXXXXX"))</f>
        <v>50</v>
      </c>
      <c r="C250">
        <f>'Vert DB'!D246</f>
        <v>29</v>
      </c>
      <c r="D250">
        <f>IF('Vert DB'!E246="Everybody",1,0)</f>
        <v>0</v>
      </c>
      <c r="E250">
        <f>IF('Vert DB'!F246="higher",1,0)</f>
        <v>1</v>
      </c>
      <c r="F250">
        <f>IF('Vert DB'!G246="higher",1,0)</f>
        <v>0</v>
      </c>
      <c r="G250" t="e">
        <f>'Vert DB'!#REF!</f>
        <v>#REF!</v>
      </c>
      <c r="H250">
        <f>'Vert DB'!H246</f>
        <v>1</v>
      </c>
      <c r="I250">
        <f>'Vert DB'!I246</f>
        <v>1234</v>
      </c>
      <c r="J250">
        <f>IF('Vert DB'!J246="male",1,0)</f>
        <v>0</v>
      </c>
      <c r="K250">
        <f>VLOOKUP('Vert DB'!K246,'Conversion Rules'!$K$22:$L$33,2,FALSE)</f>
        <v>4</v>
      </c>
      <c r="L250">
        <f>VLOOKUP('Vert DB'!L246,'Conversion Rules'!$L$17:$M$20,2,FALSE)</f>
        <v>2</v>
      </c>
      <c r="M250">
        <f>IF('Vert DB'!M246="Yes",1,0)</f>
        <v>1</v>
      </c>
    </row>
    <row r="251" spans="1:13">
      <c r="A251">
        <f>'Vert DB'!B247</f>
        <v>20</v>
      </c>
      <c r="B251" s="5">
        <f>IF('Vert DB'!C247="None","N",IF('Vert DB'!C247&gt;0,'Vert DB'!C247,"XXXXXXXXXXXX"))</f>
        <v>60</v>
      </c>
      <c r="C251">
        <f>'Vert DB'!D247</f>
        <v>29</v>
      </c>
      <c r="D251">
        <f>IF('Vert DB'!E247="Everybody",1,0)</f>
        <v>0</v>
      </c>
      <c r="E251">
        <f>IF('Vert DB'!F247="higher",1,0)</f>
        <v>1</v>
      </c>
      <c r="F251">
        <f>IF('Vert DB'!G247="higher",1,0)</f>
        <v>0</v>
      </c>
      <c r="G251" t="e">
        <f>'Vert DB'!#REF!</f>
        <v>#REF!</v>
      </c>
      <c r="H251">
        <f>'Vert DB'!H247</f>
        <v>2</v>
      </c>
      <c r="I251">
        <f>'Vert DB'!I247</f>
        <v>1234</v>
      </c>
      <c r="J251">
        <f>IF('Vert DB'!J247="male",1,0)</f>
        <v>0</v>
      </c>
      <c r="K251">
        <f>VLOOKUP('Vert DB'!K247,'Conversion Rules'!$K$22:$L$33,2,FALSE)</f>
        <v>4</v>
      </c>
      <c r="L251">
        <f>VLOOKUP('Vert DB'!L247,'Conversion Rules'!$L$17:$M$20,2,FALSE)</f>
        <v>2</v>
      </c>
      <c r="M251">
        <f>IF('Vert DB'!M247="Yes",1,0)</f>
        <v>1</v>
      </c>
    </row>
    <row r="252" spans="1:13">
      <c r="A252">
        <f>'Vert DB'!B248</f>
        <v>1</v>
      </c>
      <c r="B252" s="5" t="str">
        <f>IF('Vert DB'!C248="None","N",IF('Vert DB'!C248&gt;0,'Vert DB'!C248,"XXXXXXXXXXXX"))</f>
        <v>N</v>
      </c>
      <c r="C252">
        <f>'Vert DB'!D248</f>
        <v>29</v>
      </c>
      <c r="D252">
        <f>IF('Vert DB'!E248="Everybody",1,0)</f>
        <v>0</v>
      </c>
      <c r="E252">
        <f>IF('Vert DB'!F248="higher",1,0)</f>
        <v>0</v>
      </c>
      <c r="F252">
        <f>IF('Vert DB'!G248="higher",1,0)</f>
        <v>0</v>
      </c>
      <c r="G252" t="e">
        <f>'Vert DB'!#REF!</f>
        <v>#REF!</v>
      </c>
      <c r="H252">
        <f>'Vert DB'!H248</f>
        <v>3</v>
      </c>
      <c r="I252">
        <f>'Vert DB'!I248</f>
        <v>1234</v>
      </c>
      <c r="J252">
        <f>IF('Vert DB'!J248="male",1,0)</f>
        <v>0</v>
      </c>
      <c r="K252">
        <f>VLOOKUP('Vert DB'!K248,'Conversion Rules'!$K$22:$L$33,2,FALSE)</f>
        <v>4</v>
      </c>
      <c r="L252">
        <f>VLOOKUP('Vert DB'!L248,'Conversion Rules'!$L$17:$M$20,2,FALSE)</f>
        <v>2</v>
      </c>
      <c r="M252">
        <f>IF('Vert DB'!M248="Yes",1,0)</f>
        <v>1</v>
      </c>
    </row>
    <row r="253" spans="1:13">
      <c r="A253">
        <f>'Vert DB'!B249</f>
        <v>20</v>
      </c>
      <c r="B253" s="5" t="str">
        <f>IF('Vert DB'!C249="None","N",IF('Vert DB'!C249&gt;0,'Vert DB'!C249,"XXXXXXXXXXXX"))</f>
        <v>N</v>
      </c>
      <c r="C253">
        <f>'Vert DB'!D249</f>
        <v>29</v>
      </c>
      <c r="D253">
        <f>IF('Vert DB'!E249="Everybody",1,0)</f>
        <v>0</v>
      </c>
      <c r="E253">
        <f>IF('Vert DB'!F249="higher",1,0)</f>
        <v>1</v>
      </c>
      <c r="F253">
        <f>IF('Vert DB'!G249="higher",1,0)</f>
        <v>0</v>
      </c>
      <c r="G253" t="e">
        <f>'Vert DB'!#REF!</f>
        <v>#REF!</v>
      </c>
      <c r="H253">
        <f>'Vert DB'!H249</f>
        <v>4</v>
      </c>
      <c r="I253">
        <f>'Vert DB'!I249</f>
        <v>1234</v>
      </c>
      <c r="J253">
        <f>IF('Vert DB'!J249="male",1,0)</f>
        <v>0</v>
      </c>
      <c r="K253">
        <f>VLOOKUP('Vert DB'!K249,'Conversion Rules'!$K$22:$L$33,2,FALSE)</f>
        <v>4</v>
      </c>
      <c r="L253">
        <f>VLOOKUP('Vert DB'!L249,'Conversion Rules'!$L$17:$M$20,2,FALSE)</f>
        <v>2</v>
      </c>
      <c r="M253">
        <f>IF('Vert DB'!M249="Yes",1,0)</f>
        <v>1</v>
      </c>
    </row>
    <row r="254" spans="1:13">
      <c r="A254">
        <f>'Vert DB'!B250</f>
        <v>60</v>
      </c>
      <c r="B254" s="5">
        <f>IF('Vert DB'!C250="None","N",IF('Vert DB'!C250&gt;0,'Vert DB'!C250,"XXXXXXXXXXXX"))</f>
        <v>60</v>
      </c>
      <c r="C254">
        <f>'Vert DB'!D250</f>
        <v>29</v>
      </c>
      <c r="D254">
        <f>IF('Vert DB'!E250="Everybody",1,0)</f>
        <v>0</v>
      </c>
      <c r="E254">
        <f>IF('Vert DB'!F250="higher",1,0)</f>
        <v>0</v>
      </c>
      <c r="F254">
        <f>IF('Vert DB'!G250="higher",1,0)</f>
        <v>0</v>
      </c>
      <c r="G254" t="e">
        <f>'Vert DB'!#REF!</f>
        <v>#REF!</v>
      </c>
      <c r="H254">
        <f>'Vert DB'!H250</f>
        <v>1</v>
      </c>
      <c r="I254">
        <f>'Vert DB'!I250</f>
        <v>1234</v>
      </c>
      <c r="J254">
        <f>IF('Vert DB'!J250="male",1,0)</f>
        <v>1</v>
      </c>
      <c r="K254">
        <f>VLOOKUP('Vert DB'!K250,'Conversion Rules'!$K$22:$L$33,2,FALSE)</f>
        <v>11</v>
      </c>
      <c r="L254">
        <f>VLOOKUP('Vert DB'!L250,'Conversion Rules'!$L$17:$M$20,2,FALSE)</f>
        <v>3</v>
      </c>
      <c r="M254">
        <f>IF('Vert DB'!M250="Yes",1,0)</f>
        <v>0</v>
      </c>
    </row>
    <row r="255" spans="1:13">
      <c r="A255">
        <f>'Vert DB'!B251</f>
        <v>60</v>
      </c>
      <c r="B255" s="5">
        <f>IF('Vert DB'!C251="None","N",IF('Vert DB'!C251&gt;0,'Vert DB'!C251,"XXXXXXXXXXXX"))</f>
        <v>60</v>
      </c>
      <c r="C255">
        <f>'Vert DB'!D251</f>
        <v>30</v>
      </c>
      <c r="D255">
        <f>IF('Vert DB'!E251="Everybody",1,0)</f>
        <v>0</v>
      </c>
      <c r="E255">
        <f>IF('Vert DB'!F251="higher",1,0)</f>
        <v>0</v>
      </c>
      <c r="F255">
        <f>IF('Vert DB'!G251="higher",1,0)</f>
        <v>0</v>
      </c>
      <c r="G255" t="e">
        <f>'Vert DB'!#REF!</f>
        <v>#REF!</v>
      </c>
      <c r="H255">
        <f>'Vert DB'!H251</f>
        <v>2</v>
      </c>
      <c r="I255">
        <f>'Vert DB'!I251</f>
        <v>1234</v>
      </c>
      <c r="J255">
        <f>IF('Vert DB'!J251="male",1,0)</f>
        <v>1</v>
      </c>
      <c r="K255">
        <f>VLOOKUP('Vert DB'!K251,'Conversion Rules'!$K$22:$L$33,2,FALSE)</f>
        <v>11</v>
      </c>
      <c r="L255">
        <f>VLOOKUP('Vert DB'!L251,'Conversion Rules'!$L$17:$M$20,2,FALSE)</f>
        <v>3</v>
      </c>
      <c r="M255">
        <f>IF('Vert DB'!M251="Yes",1,0)</f>
        <v>0</v>
      </c>
    </row>
    <row r="256" spans="1:13">
      <c r="A256">
        <f>'Vert DB'!B252</f>
        <v>60</v>
      </c>
      <c r="B256" s="5" t="str">
        <f>IF('Vert DB'!C252="None","N",IF('Vert DB'!C252&gt;0,'Vert DB'!C252,"XXXXXXXXXXXX"))</f>
        <v>N</v>
      </c>
      <c r="C256">
        <f>'Vert DB'!D252</f>
        <v>30</v>
      </c>
      <c r="D256">
        <f>IF('Vert DB'!E252="Everybody",1,0)</f>
        <v>0</v>
      </c>
      <c r="E256">
        <f>IF('Vert DB'!F252="higher",1,0)</f>
        <v>0</v>
      </c>
      <c r="F256">
        <f>IF('Vert DB'!G252="higher",1,0)</f>
        <v>0</v>
      </c>
      <c r="G256" t="e">
        <f>'Vert DB'!#REF!</f>
        <v>#REF!</v>
      </c>
      <c r="H256">
        <f>'Vert DB'!H252</f>
        <v>3</v>
      </c>
      <c r="I256">
        <f>'Vert DB'!I252</f>
        <v>1234</v>
      </c>
      <c r="J256">
        <f>IF('Vert DB'!J252="male",1,0)</f>
        <v>1</v>
      </c>
      <c r="K256">
        <f>VLOOKUP('Vert DB'!K252,'Conversion Rules'!$K$22:$L$33,2,FALSE)</f>
        <v>11</v>
      </c>
      <c r="L256">
        <f>VLOOKUP('Vert DB'!L252,'Conversion Rules'!$L$17:$M$20,2,FALSE)</f>
        <v>3</v>
      </c>
      <c r="M256">
        <f>IF('Vert DB'!M252="Yes",1,0)</f>
        <v>0</v>
      </c>
    </row>
    <row r="257" spans="1:13">
      <c r="A257">
        <f>'Vert DB'!B253</f>
        <v>60</v>
      </c>
      <c r="B257" s="5" t="str">
        <f>IF('Vert DB'!C253="None","N",IF('Vert DB'!C253&gt;0,'Vert DB'!C253,"XXXXXXXXXXXX"))</f>
        <v>N</v>
      </c>
      <c r="C257">
        <f>'Vert DB'!D253</f>
        <v>30</v>
      </c>
      <c r="D257">
        <f>IF('Vert DB'!E253="Everybody",1,0)</f>
        <v>0</v>
      </c>
      <c r="E257">
        <f>IF('Vert DB'!F253="higher",1,0)</f>
        <v>0</v>
      </c>
      <c r="F257">
        <f>IF('Vert DB'!G253="higher",1,0)</f>
        <v>0</v>
      </c>
      <c r="G257" t="e">
        <f>'Vert DB'!#REF!</f>
        <v>#REF!</v>
      </c>
      <c r="H257">
        <f>'Vert DB'!H253</f>
        <v>4</v>
      </c>
      <c r="I257">
        <f>'Vert DB'!I253</f>
        <v>1234</v>
      </c>
      <c r="J257">
        <f>IF('Vert DB'!J253="male",1,0)</f>
        <v>1</v>
      </c>
      <c r="K257">
        <f>VLOOKUP('Vert DB'!K253,'Conversion Rules'!$K$22:$L$33,2,FALSE)</f>
        <v>11</v>
      </c>
      <c r="L257">
        <f>VLOOKUP('Vert DB'!L253,'Conversion Rules'!$L$17:$M$20,2,FALSE)</f>
        <v>3</v>
      </c>
      <c r="M257">
        <f>IF('Vert DB'!M253="Yes",1,0)</f>
        <v>0</v>
      </c>
    </row>
    <row r="258" spans="1:13">
      <c r="A258">
        <f>'Vert DB'!B254</f>
        <v>59</v>
      </c>
      <c r="B258" s="5">
        <f>IF('Vert DB'!C254="None","N",IF('Vert DB'!C254&gt;0,'Vert DB'!C254,"XXXXXXXXXXXX"))</f>
        <v>60</v>
      </c>
      <c r="C258">
        <f>'Vert DB'!D254</f>
        <v>29</v>
      </c>
      <c r="D258">
        <f>IF('Vert DB'!E254="Everybody",1,0)</f>
        <v>0</v>
      </c>
      <c r="E258">
        <f>IF('Vert DB'!F254="higher",1,0)</f>
        <v>0</v>
      </c>
      <c r="F258">
        <f>IF('Vert DB'!G254="higher",1,0)</f>
        <v>0</v>
      </c>
      <c r="G258" t="e">
        <f>'Vert DB'!#REF!</f>
        <v>#REF!</v>
      </c>
      <c r="H258">
        <f>'Vert DB'!H254</f>
        <v>1</v>
      </c>
      <c r="I258">
        <f>'Vert DB'!I254</f>
        <v>1234</v>
      </c>
      <c r="J258">
        <f>IF('Vert DB'!J254="male",1,0)</f>
        <v>0</v>
      </c>
      <c r="K258">
        <f>VLOOKUP('Vert DB'!K254,'Conversion Rules'!$K$22:$L$33,2,FALSE)</f>
        <v>0</v>
      </c>
      <c r="L258">
        <f>VLOOKUP('Vert DB'!L254,'Conversion Rules'!$L$17:$M$20,2,FALSE)</f>
        <v>3</v>
      </c>
      <c r="M258">
        <f>IF('Vert DB'!M254="Yes",1,0)</f>
        <v>0</v>
      </c>
    </row>
    <row r="259" spans="1:13">
      <c r="A259">
        <f>'Vert DB'!B255</f>
        <v>59</v>
      </c>
      <c r="B259" s="5">
        <f>IF('Vert DB'!C255="None","N",IF('Vert DB'!C255&gt;0,'Vert DB'!C255,"XXXXXXXXXXXX"))</f>
        <v>60</v>
      </c>
      <c r="C259">
        <f>'Vert DB'!D255</f>
        <v>29</v>
      </c>
      <c r="D259">
        <f>IF('Vert DB'!E255="Everybody",1,0)</f>
        <v>0</v>
      </c>
      <c r="E259">
        <f>IF('Vert DB'!F255="higher",1,0)</f>
        <v>0</v>
      </c>
      <c r="F259">
        <f>IF('Vert DB'!G255="higher",1,0)</f>
        <v>0</v>
      </c>
      <c r="G259" t="e">
        <f>'Vert DB'!#REF!</f>
        <v>#REF!</v>
      </c>
      <c r="H259">
        <f>'Vert DB'!H255</f>
        <v>2</v>
      </c>
      <c r="I259">
        <f>'Vert DB'!I255</f>
        <v>1234</v>
      </c>
      <c r="J259">
        <f>IF('Vert DB'!J255="male",1,0)</f>
        <v>0</v>
      </c>
      <c r="K259">
        <f>VLOOKUP('Vert DB'!K255,'Conversion Rules'!$K$22:$L$33,2,FALSE)</f>
        <v>0</v>
      </c>
      <c r="L259">
        <f>VLOOKUP('Vert DB'!L255,'Conversion Rules'!$L$17:$M$20,2,FALSE)</f>
        <v>3</v>
      </c>
      <c r="M259">
        <f>IF('Vert DB'!M255="Yes",1,0)</f>
        <v>0</v>
      </c>
    </row>
    <row r="260" spans="1:13">
      <c r="A260">
        <f>'Vert DB'!B256</f>
        <v>59</v>
      </c>
      <c r="B260" s="5" t="str">
        <f>IF('Vert DB'!C256="None","N",IF('Vert DB'!C256&gt;0,'Vert DB'!C256,"XXXXXXXXXXXX"))</f>
        <v>N</v>
      </c>
      <c r="C260">
        <f>'Vert DB'!D256</f>
        <v>29</v>
      </c>
      <c r="D260">
        <f>IF('Vert DB'!E256="Everybody",1,0)</f>
        <v>0</v>
      </c>
      <c r="E260">
        <f>IF('Vert DB'!F256="higher",1,0)</f>
        <v>0</v>
      </c>
      <c r="F260">
        <f>IF('Vert DB'!G256="higher",1,0)</f>
        <v>0</v>
      </c>
      <c r="G260" t="e">
        <f>'Vert DB'!#REF!</f>
        <v>#REF!</v>
      </c>
      <c r="H260">
        <f>'Vert DB'!H256</f>
        <v>3</v>
      </c>
      <c r="I260">
        <f>'Vert DB'!I256</f>
        <v>1234</v>
      </c>
      <c r="J260">
        <f>IF('Vert DB'!J256="male",1,0)</f>
        <v>0</v>
      </c>
      <c r="K260">
        <f>VLOOKUP('Vert DB'!K256,'Conversion Rules'!$K$22:$L$33,2,FALSE)</f>
        <v>0</v>
      </c>
      <c r="L260">
        <f>VLOOKUP('Vert DB'!L256,'Conversion Rules'!$L$17:$M$20,2,FALSE)</f>
        <v>3</v>
      </c>
      <c r="M260">
        <f>IF('Vert DB'!M256="Yes",1,0)</f>
        <v>0</v>
      </c>
    </row>
    <row r="261" spans="1:13">
      <c r="A261">
        <f>'Vert DB'!B257</f>
        <v>59</v>
      </c>
      <c r="B261" s="5" t="str">
        <f>IF('Vert DB'!C257="None","N",IF('Vert DB'!C257&gt;0,'Vert DB'!C257,"XXXXXXXXXXXX"))</f>
        <v>N</v>
      </c>
      <c r="C261">
        <f>'Vert DB'!D257</f>
        <v>29</v>
      </c>
      <c r="D261">
        <f>IF('Vert DB'!E257="Everybody",1,0)</f>
        <v>0</v>
      </c>
      <c r="E261">
        <f>IF('Vert DB'!F257="higher",1,0)</f>
        <v>0</v>
      </c>
      <c r="F261">
        <f>IF('Vert DB'!G257="higher",1,0)</f>
        <v>0</v>
      </c>
      <c r="G261" t="e">
        <f>'Vert DB'!#REF!</f>
        <v>#REF!</v>
      </c>
      <c r="H261">
        <f>'Vert DB'!H257</f>
        <v>4</v>
      </c>
      <c r="I261">
        <f>'Vert DB'!I257</f>
        <v>1234</v>
      </c>
      <c r="J261">
        <f>IF('Vert DB'!J257="male",1,0)</f>
        <v>0</v>
      </c>
      <c r="K261">
        <f>VLOOKUP('Vert DB'!K257,'Conversion Rules'!$K$22:$L$33,2,FALSE)</f>
        <v>0</v>
      </c>
      <c r="L261">
        <f>VLOOKUP('Vert DB'!L257,'Conversion Rules'!$L$17:$M$20,2,FALSE)</f>
        <v>3</v>
      </c>
      <c r="M261">
        <f>IF('Vert DB'!M257="Yes",1,0)</f>
        <v>0</v>
      </c>
    </row>
    <row r="262" spans="1:13">
      <c r="A262">
        <f>'Vert DB'!B258</f>
        <v>35.75</v>
      </c>
      <c r="B262" s="5">
        <f>IF('Vert DB'!C258="None","N",IF('Vert DB'!C258&gt;0,'Vert DB'!C258,"XXXXXXXXXXXX"))</f>
        <v>50</v>
      </c>
      <c r="C262">
        <f>'Vert DB'!D258</f>
        <v>29</v>
      </c>
      <c r="D262">
        <f>IF('Vert DB'!E258="Everybody",1,0)</f>
        <v>0</v>
      </c>
      <c r="E262">
        <f>IF('Vert DB'!F258="higher",1,0)</f>
        <v>1</v>
      </c>
      <c r="F262">
        <f>IF('Vert DB'!G258="higher",1,0)</f>
        <v>1</v>
      </c>
      <c r="G262" t="e">
        <f>'Vert DB'!#REF!</f>
        <v>#REF!</v>
      </c>
      <c r="H262">
        <f>'Vert DB'!H258</f>
        <v>1</v>
      </c>
      <c r="I262">
        <f>'Vert DB'!I258</f>
        <v>1234</v>
      </c>
      <c r="J262">
        <f>IF('Vert DB'!J258="male",1,0)</f>
        <v>0</v>
      </c>
      <c r="K262">
        <f>VLOOKUP('Vert DB'!K258,'Conversion Rules'!$K$22:$L$33,2,FALSE)</f>
        <v>1</v>
      </c>
      <c r="L262">
        <f>VLOOKUP('Vert DB'!L258,'Conversion Rules'!$L$17:$M$20,2,FALSE)</f>
        <v>0</v>
      </c>
      <c r="M262">
        <f>IF('Vert DB'!M258="Yes",1,0)</f>
        <v>1</v>
      </c>
    </row>
    <row r="263" spans="1:13">
      <c r="A263">
        <f>'Vert DB'!B259</f>
        <v>45.5</v>
      </c>
      <c r="B263" s="5">
        <f>IF('Vert DB'!C259="None","N",IF('Vert DB'!C259&gt;0,'Vert DB'!C259,"XXXXXXXXXXXX"))</f>
        <v>60</v>
      </c>
      <c r="C263">
        <f>'Vert DB'!D259</f>
        <v>29</v>
      </c>
      <c r="D263">
        <f>IF('Vert DB'!E259="Everybody",1,0)</f>
        <v>0</v>
      </c>
      <c r="E263">
        <f>IF('Vert DB'!F259="higher",1,0)</f>
        <v>1</v>
      </c>
      <c r="F263">
        <f>IF('Vert DB'!G259="higher",1,0)</f>
        <v>1</v>
      </c>
      <c r="G263" t="e">
        <f>'Vert DB'!#REF!</f>
        <v>#REF!</v>
      </c>
      <c r="H263">
        <f>'Vert DB'!H259</f>
        <v>2</v>
      </c>
      <c r="I263">
        <f>'Vert DB'!I259</f>
        <v>1234</v>
      </c>
      <c r="J263">
        <f>IF('Vert DB'!J259="male",1,0)</f>
        <v>0</v>
      </c>
      <c r="K263">
        <f>VLOOKUP('Vert DB'!K259,'Conversion Rules'!$K$22:$L$33,2,FALSE)</f>
        <v>1</v>
      </c>
      <c r="L263">
        <f>VLOOKUP('Vert DB'!L259,'Conversion Rules'!$L$17:$M$20,2,FALSE)</f>
        <v>0</v>
      </c>
      <c r="M263">
        <f>IF('Vert DB'!M259="Yes",1,0)</f>
        <v>1</v>
      </c>
    </row>
    <row r="264" spans="1:13">
      <c r="A264">
        <f>'Vert DB'!B260</f>
        <v>20</v>
      </c>
      <c r="B264" s="5" t="str">
        <f>IF('Vert DB'!C260="None","N",IF('Vert DB'!C260&gt;0,'Vert DB'!C260,"XXXXXXXXXXXX"))</f>
        <v>N</v>
      </c>
      <c r="C264">
        <f>'Vert DB'!D260</f>
        <v>29</v>
      </c>
      <c r="D264">
        <f>IF('Vert DB'!E260="Everybody",1,0)</f>
        <v>0</v>
      </c>
      <c r="E264">
        <f>IF('Vert DB'!F260="higher",1,0)</f>
        <v>1</v>
      </c>
      <c r="F264">
        <f>IF('Vert DB'!G260="higher",1,0)</f>
        <v>1</v>
      </c>
      <c r="G264" t="e">
        <f>'Vert DB'!#REF!</f>
        <v>#REF!</v>
      </c>
      <c r="H264">
        <f>'Vert DB'!H260</f>
        <v>3</v>
      </c>
      <c r="I264">
        <f>'Vert DB'!I260</f>
        <v>1234</v>
      </c>
      <c r="J264">
        <f>IF('Vert DB'!J260="male",1,0)</f>
        <v>0</v>
      </c>
      <c r="K264">
        <f>VLOOKUP('Vert DB'!K260,'Conversion Rules'!$K$22:$L$33,2,FALSE)</f>
        <v>1</v>
      </c>
      <c r="L264">
        <f>VLOOKUP('Vert DB'!L260,'Conversion Rules'!$L$17:$M$20,2,FALSE)</f>
        <v>0</v>
      </c>
      <c r="M264">
        <f>IF('Vert DB'!M260="Yes",1,0)</f>
        <v>1</v>
      </c>
    </row>
    <row r="265" spans="1:13">
      <c r="A265">
        <f>'Vert DB'!B261</f>
        <v>40</v>
      </c>
      <c r="B265" s="5" t="str">
        <f>IF('Vert DB'!C261="None","N",IF('Vert DB'!C261&gt;0,'Vert DB'!C261,"XXXXXXXXXXXX"))</f>
        <v>N</v>
      </c>
      <c r="C265">
        <f>'Vert DB'!D261</f>
        <v>29</v>
      </c>
      <c r="D265">
        <f>IF('Vert DB'!E261="Everybody",1,0)</f>
        <v>0</v>
      </c>
      <c r="E265">
        <f>IF('Vert DB'!F261="higher",1,0)</f>
        <v>1</v>
      </c>
      <c r="F265">
        <f>IF('Vert DB'!G261="higher",1,0)</f>
        <v>1</v>
      </c>
      <c r="G265" t="e">
        <f>'Vert DB'!#REF!</f>
        <v>#REF!</v>
      </c>
      <c r="H265">
        <f>'Vert DB'!H261</f>
        <v>4</v>
      </c>
      <c r="I265">
        <f>'Vert DB'!I261</f>
        <v>1234</v>
      </c>
      <c r="J265">
        <f>IF('Vert DB'!J261="male",1,0)</f>
        <v>0</v>
      </c>
      <c r="K265">
        <f>VLOOKUP('Vert DB'!K261,'Conversion Rules'!$K$22:$L$33,2,FALSE)</f>
        <v>1</v>
      </c>
      <c r="L265">
        <f>VLOOKUP('Vert DB'!L261,'Conversion Rules'!$L$17:$M$20,2,FALSE)</f>
        <v>0</v>
      </c>
      <c r="M265">
        <f>IF('Vert DB'!M261="Yes",1,0)</f>
        <v>1</v>
      </c>
    </row>
    <row r="266" spans="1:13">
      <c r="A266">
        <f>'Vert DB'!B262</f>
        <v>33.5</v>
      </c>
      <c r="B266" s="5">
        <f>IF('Vert DB'!C262="None","N",IF('Vert DB'!C262&gt;0,'Vert DB'!C262,"XXXXXXXXXXXX"))</f>
        <v>60</v>
      </c>
      <c r="C266">
        <f>'Vert DB'!D262</f>
        <v>29</v>
      </c>
      <c r="D266">
        <f>IF('Vert DB'!E262="Everybody",1,0)</f>
        <v>0</v>
      </c>
      <c r="E266">
        <f>IF('Vert DB'!F262="higher",1,0)</f>
        <v>0</v>
      </c>
      <c r="F266">
        <f>IF('Vert DB'!G262="higher",1,0)</f>
        <v>0</v>
      </c>
      <c r="G266" t="e">
        <f>'Vert DB'!#REF!</f>
        <v>#REF!</v>
      </c>
      <c r="H266">
        <f>'Vert DB'!H262</f>
        <v>1</v>
      </c>
      <c r="I266">
        <f>'Vert DB'!I262</f>
        <v>1234</v>
      </c>
      <c r="J266">
        <f>IF('Vert DB'!J262="male",1,0)</f>
        <v>0</v>
      </c>
      <c r="K266">
        <f>VLOOKUP('Vert DB'!K262,'Conversion Rules'!$K$22:$L$33,2,FALSE)</f>
        <v>5</v>
      </c>
      <c r="L266">
        <f>VLOOKUP('Vert DB'!L262,'Conversion Rules'!$L$17:$M$20,2,FALSE)</f>
        <v>2</v>
      </c>
      <c r="M266">
        <f>IF('Vert DB'!M262="Yes",1,0)</f>
        <v>0</v>
      </c>
    </row>
    <row r="267" spans="1:13">
      <c r="A267">
        <f>'Vert DB'!B263</f>
        <v>44.44</v>
      </c>
      <c r="B267" s="5">
        <f>IF('Vert DB'!C263="None","N",IF('Vert DB'!C263&gt;0,'Vert DB'!C263,"XXXXXXXXXXXX"))</f>
        <v>60</v>
      </c>
      <c r="C267">
        <f>'Vert DB'!D263</f>
        <v>29</v>
      </c>
      <c r="D267">
        <f>IF('Vert DB'!E263="Everybody",1,0)</f>
        <v>0</v>
      </c>
      <c r="E267">
        <f>IF('Vert DB'!F263="higher",1,0)</f>
        <v>0</v>
      </c>
      <c r="F267">
        <f>IF('Vert DB'!G263="higher",1,0)</f>
        <v>0</v>
      </c>
      <c r="G267" t="e">
        <f>'Vert DB'!#REF!</f>
        <v>#REF!</v>
      </c>
      <c r="H267">
        <f>'Vert DB'!H263</f>
        <v>2</v>
      </c>
      <c r="I267">
        <f>'Vert DB'!I263</f>
        <v>1234</v>
      </c>
      <c r="J267">
        <f>IF('Vert DB'!J263="male",1,0)</f>
        <v>0</v>
      </c>
      <c r="K267">
        <f>VLOOKUP('Vert DB'!K263,'Conversion Rules'!$K$22:$L$33,2,FALSE)</f>
        <v>5</v>
      </c>
      <c r="L267">
        <f>VLOOKUP('Vert DB'!L263,'Conversion Rules'!$L$17:$M$20,2,FALSE)</f>
        <v>2</v>
      </c>
      <c r="M267">
        <f>IF('Vert DB'!M263="Yes",1,0)</f>
        <v>0</v>
      </c>
    </row>
    <row r="268" spans="1:13">
      <c r="A268">
        <f>'Vert DB'!B264</f>
        <v>15</v>
      </c>
      <c r="B268" s="5" t="str">
        <f>IF('Vert DB'!C264="None","N",IF('Vert DB'!C264&gt;0,'Vert DB'!C264,"XXXXXXXXXXXX"))</f>
        <v>N</v>
      </c>
      <c r="C268">
        <f>'Vert DB'!D264</f>
        <v>29</v>
      </c>
      <c r="D268">
        <f>IF('Vert DB'!E264="Everybody",1,0)</f>
        <v>0</v>
      </c>
      <c r="E268">
        <f>IF('Vert DB'!F264="higher",1,0)</f>
        <v>1</v>
      </c>
      <c r="F268">
        <f>IF('Vert DB'!G264="higher",1,0)</f>
        <v>0</v>
      </c>
      <c r="G268" t="e">
        <f>'Vert DB'!#REF!</f>
        <v>#REF!</v>
      </c>
      <c r="H268">
        <f>'Vert DB'!H264</f>
        <v>3</v>
      </c>
      <c r="I268">
        <f>'Vert DB'!I264</f>
        <v>1234</v>
      </c>
      <c r="J268">
        <f>IF('Vert DB'!J264="male",1,0)</f>
        <v>0</v>
      </c>
      <c r="K268">
        <f>VLOOKUP('Vert DB'!K264,'Conversion Rules'!$K$22:$L$33,2,FALSE)</f>
        <v>5</v>
      </c>
      <c r="L268">
        <f>VLOOKUP('Vert DB'!L264,'Conversion Rules'!$L$17:$M$20,2,FALSE)</f>
        <v>2</v>
      </c>
      <c r="M268">
        <f>IF('Vert DB'!M264="Yes",1,0)</f>
        <v>0</v>
      </c>
    </row>
    <row r="269" spans="1:13">
      <c r="A269">
        <f>'Vert DB'!B265</f>
        <v>30</v>
      </c>
      <c r="B269" s="5" t="str">
        <f>IF('Vert DB'!C265="None","N",IF('Vert DB'!C265&gt;0,'Vert DB'!C265,"XXXXXXXXXXXX"))</f>
        <v>N</v>
      </c>
      <c r="C269">
        <f>'Vert DB'!D265</f>
        <v>29</v>
      </c>
      <c r="D269">
        <f>IF('Vert DB'!E265="Everybody",1,0)</f>
        <v>0</v>
      </c>
      <c r="E269">
        <f>IF('Vert DB'!F265="higher",1,0)</f>
        <v>1</v>
      </c>
      <c r="F269">
        <f>IF('Vert DB'!G265="higher",1,0)</f>
        <v>0</v>
      </c>
      <c r="G269" t="e">
        <f>'Vert DB'!#REF!</f>
        <v>#REF!</v>
      </c>
      <c r="H269">
        <f>'Vert DB'!H265</f>
        <v>4</v>
      </c>
      <c r="I269">
        <f>'Vert DB'!I265</f>
        <v>1234</v>
      </c>
      <c r="J269">
        <f>IF('Vert DB'!J265="male",1,0)</f>
        <v>0</v>
      </c>
      <c r="K269">
        <f>VLOOKUP('Vert DB'!K265,'Conversion Rules'!$K$22:$L$33,2,FALSE)</f>
        <v>5</v>
      </c>
      <c r="L269">
        <f>VLOOKUP('Vert DB'!L265,'Conversion Rules'!$L$17:$M$20,2,FALSE)</f>
        <v>2</v>
      </c>
      <c r="M269">
        <f>IF('Vert DB'!M265="Yes",1,0)</f>
        <v>0</v>
      </c>
    </row>
    <row r="270" spans="1:13">
      <c r="A270">
        <f>'Vert DB'!B266</f>
        <v>50</v>
      </c>
      <c r="B270" s="5">
        <f>IF('Vert DB'!C266="None","N",IF('Vert DB'!C266&gt;0,'Vert DB'!C266,"XXXXXXXXXXXX"))</f>
        <v>60</v>
      </c>
      <c r="C270">
        <f>'Vert DB'!D266</f>
        <v>29</v>
      </c>
      <c r="D270">
        <f>IF('Vert DB'!E266="Everybody",1,0)</f>
        <v>0</v>
      </c>
      <c r="E270">
        <f>IF('Vert DB'!F266="higher",1,0)</f>
        <v>0</v>
      </c>
      <c r="F270">
        <f>IF('Vert DB'!G266="higher",1,0)</f>
        <v>0</v>
      </c>
      <c r="G270" t="e">
        <f>'Vert DB'!#REF!</f>
        <v>#REF!</v>
      </c>
      <c r="H270">
        <f>'Vert DB'!H266</f>
        <v>1</v>
      </c>
      <c r="I270">
        <f>'Vert DB'!I266</f>
        <v>1234</v>
      </c>
      <c r="J270">
        <f>IF('Vert DB'!J266="male",1,0)</f>
        <v>0</v>
      </c>
      <c r="K270">
        <f>VLOOKUP('Vert DB'!K266,'Conversion Rules'!$K$22:$L$33,2,FALSE)</f>
        <v>2</v>
      </c>
      <c r="L270">
        <f>VLOOKUP('Vert DB'!L266,'Conversion Rules'!$L$17:$M$20,2,FALSE)</f>
        <v>3</v>
      </c>
      <c r="M270">
        <f>IF('Vert DB'!M266="Yes",1,0)</f>
        <v>0</v>
      </c>
    </row>
    <row r="271" spans="1:13">
      <c r="A271">
        <f>'Vert DB'!B267</f>
        <v>50</v>
      </c>
      <c r="B271" s="5">
        <f>IF('Vert DB'!C267="None","N",IF('Vert DB'!C267&gt;0,'Vert DB'!C267,"XXXXXXXXXXXX"))</f>
        <v>60</v>
      </c>
      <c r="C271">
        <f>'Vert DB'!D267</f>
        <v>29</v>
      </c>
      <c r="D271">
        <f>IF('Vert DB'!E267="Everybody",1,0)</f>
        <v>0</v>
      </c>
      <c r="E271">
        <f>IF('Vert DB'!F267="higher",1,0)</f>
        <v>0</v>
      </c>
      <c r="F271">
        <f>IF('Vert DB'!G267="higher",1,0)</f>
        <v>0</v>
      </c>
      <c r="G271" t="e">
        <f>'Vert DB'!#REF!</f>
        <v>#REF!</v>
      </c>
      <c r="H271">
        <f>'Vert DB'!H267</f>
        <v>2</v>
      </c>
      <c r="I271">
        <f>'Vert DB'!I267</f>
        <v>1234</v>
      </c>
      <c r="J271">
        <f>IF('Vert DB'!J267="male",1,0)</f>
        <v>0</v>
      </c>
      <c r="K271">
        <f>VLOOKUP('Vert DB'!K267,'Conversion Rules'!$K$22:$L$33,2,FALSE)</f>
        <v>2</v>
      </c>
      <c r="L271">
        <f>VLOOKUP('Vert DB'!L267,'Conversion Rules'!$L$17:$M$20,2,FALSE)</f>
        <v>3</v>
      </c>
      <c r="M271">
        <f>IF('Vert DB'!M267="Yes",1,0)</f>
        <v>0</v>
      </c>
    </row>
    <row r="272" spans="1:13">
      <c r="A272">
        <f>'Vert DB'!B268</f>
        <v>45</v>
      </c>
      <c r="B272" s="5" t="str">
        <f>IF('Vert DB'!C268="None","N",IF('Vert DB'!C268&gt;0,'Vert DB'!C268,"XXXXXXXXXXXX"))</f>
        <v>N</v>
      </c>
      <c r="C272">
        <f>'Vert DB'!D268</f>
        <v>29</v>
      </c>
      <c r="D272">
        <f>IF('Vert DB'!E268="Everybody",1,0)</f>
        <v>0</v>
      </c>
      <c r="E272">
        <f>IF('Vert DB'!F268="higher",1,0)</f>
        <v>0</v>
      </c>
      <c r="F272">
        <f>IF('Vert DB'!G268="higher",1,0)</f>
        <v>0</v>
      </c>
      <c r="G272" t="e">
        <f>'Vert DB'!#REF!</f>
        <v>#REF!</v>
      </c>
      <c r="H272">
        <f>'Vert DB'!H268</f>
        <v>3</v>
      </c>
      <c r="I272">
        <f>'Vert DB'!I268</f>
        <v>1234</v>
      </c>
      <c r="J272">
        <f>IF('Vert DB'!J268="male",1,0)</f>
        <v>0</v>
      </c>
      <c r="K272">
        <f>VLOOKUP('Vert DB'!K268,'Conversion Rules'!$K$22:$L$33,2,FALSE)</f>
        <v>2</v>
      </c>
      <c r="L272">
        <f>VLOOKUP('Vert DB'!L268,'Conversion Rules'!$L$17:$M$20,2,FALSE)</f>
        <v>3</v>
      </c>
      <c r="M272">
        <f>IF('Vert DB'!M268="Yes",1,0)</f>
        <v>0</v>
      </c>
    </row>
    <row r="273" spans="1:13">
      <c r="A273">
        <f>'Vert DB'!B269</f>
        <v>55.1</v>
      </c>
      <c r="B273" s="5" t="str">
        <f>IF('Vert DB'!C269="None","N",IF('Vert DB'!C269&gt;0,'Vert DB'!C269,"XXXXXXXXXXXX"))</f>
        <v>N</v>
      </c>
      <c r="C273">
        <f>'Vert DB'!D269</f>
        <v>29</v>
      </c>
      <c r="D273">
        <f>IF('Vert DB'!E269="Everybody",1,0)</f>
        <v>0</v>
      </c>
      <c r="E273">
        <f>IF('Vert DB'!F269="higher",1,0)</f>
        <v>0</v>
      </c>
      <c r="F273">
        <f>IF('Vert DB'!G269="higher",1,0)</f>
        <v>0</v>
      </c>
      <c r="G273" t="e">
        <f>'Vert DB'!#REF!</f>
        <v>#REF!</v>
      </c>
      <c r="H273">
        <f>'Vert DB'!H269</f>
        <v>4</v>
      </c>
      <c r="I273">
        <f>'Vert DB'!I269</f>
        <v>1234</v>
      </c>
      <c r="J273">
        <f>IF('Vert DB'!J269="male",1,0)</f>
        <v>0</v>
      </c>
      <c r="K273">
        <f>VLOOKUP('Vert DB'!K269,'Conversion Rules'!$K$22:$L$33,2,FALSE)</f>
        <v>2</v>
      </c>
      <c r="L273">
        <f>VLOOKUP('Vert DB'!L269,'Conversion Rules'!$L$17:$M$20,2,FALSE)</f>
        <v>3</v>
      </c>
      <c r="M273">
        <f>IF('Vert DB'!M269="Yes",1,0)</f>
        <v>0</v>
      </c>
    </row>
    <row r="274" spans="1:13">
      <c r="A274">
        <f>'Vert DB'!B270</f>
        <v>55.02</v>
      </c>
      <c r="B274" s="5">
        <f>IF('Vert DB'!C270="None","N",IF('Vert DB'!C270&gt;0,'Vert DB'!C270,"XXXXXXXXXXXX"))</f>
        <v>60</v>
      </c>
      <c r="C274">
        <f>'Vert DB'!D270</f>
        <v>29</v>
      </c>
      <c r="D274">
        <f>IF('Vert DB'!E270="Everybody",1,0)</f>
        <v>0</v>
      </c>
      <c r="E274">
        <f>IF('Vert DB'!F270="higher",1,0)</f>
        <v>0</v>
      </c>
      <c r="F274">
        <f>IF('Vert DB'!G270="higher",1,0)</f>
        <v>0</v>
      </c>
      <c r="G274" t="e">
        <f>'Vert DB'!#REF!</f>
        <v>#REF!</v>
      </c>
      <c r="H274">
        <f>'Vert DB'!H270</f>
        <v>1</v>
      </c>
      <c r="I274">
        <f>'Vert DB'!I270</f>
        <v>1234</v>
      </c>
      <c r="J274">
        <f>IF('Vert DB'!J270="male",1,0)</f>
        <v>1</v>
      </c>
      <c r="K274">
        <f>VLOOKUP('Vert DB'!K270,'Conversion Rules'!$K$22:$L$33,2,FALSE)</f>
        <v>1</v>
      </c>
      <c r="L274">
        <f>VLOOKUP('Vert DB'!L270,'Conversion Rules'!$L$17:$M$20,2,FALSE)</f>
        <v>3</v>
      </c>
      <c r="M274">
        <f>IF('Vert DB'!M270="Yes",1,0)</f>
        <v>1</v>
      </c>
    </row>
    <row r="275" spans="1:13">
      <c r="A275">
        <f>'Vert DB'!B271</f>
        <v>57</v>
      </c>
      <c r="B275" s="5">
        <f>IF('Vert DB'!C271="None","N",IF('Vert DB'!C271&gt;0,'Vert DB'!C271,"XXXXXXXXXXXX"))</f>
        <v>60</v>
      </c>
      <c r="C275">
        <f>'Vert DB'!D271</f>
        <v>29</v>
      </c>
      <c r="D275">
        <f>IF('Vert DB'!E271="Everybody",1,0)</f>
        <v>0</v>
      </c>
      <c r="E275">
        <f>IF('Vert DB'!F271="higher",1,0)</f>
        <v>0</v>
      </c>
      <c r="F275">
        <f>IF('Vert DB'!G271="higher",1,0)</f>
        <v>0</v>
      </c>
      <c r="G275" t="e">
        <f>'Vert DB'!#REF!</f>
        <v>#REF!</v>
      </c>
      <c r="H275">
        <f>'Vert DB'!H271</f>
        <v>2</v>
      </c>
      <c r="I275">
        <f>'Vert DB'!I271</f>
        <v>1234</v>
      </c>
      <c r="J275">
        <f>IF('Vert DB'!J271="male",1,0)</f>
        <v>1</v>
      </c>
      <c r="K275">
        <f>VLOOKUP('Vert DB'!K271,'Conversion Rules'!$K$22:$L$33,2,FALSE)</f>
        <v>1</v>
      </c>
      <c r="L275">
        <f>VLOOKUP('Vert DB'!L271,'Conversion Rules'!$L$17:$M$20,2,FALSE)</f>
        <v>3</v>
      </c>
      <c r="M275">
        <f>IF('Vert DB'!M271="Yes",1,0)</f>
        <v>1</v>
      </c>
    </row>
    <row r="276" spans="1:13">
      <c r="A276">
        <f>'Vert DB'!B272</f>
        <v>45</v>
      </c>
      <c r="B276" s="5" t="str">
        <f>IF('Vert DB'!C272="None","N",IF('Vert DB'!C272&gt;0,'Vert DB'!C272,"XXXXXXXXXXXX"))</f>
        <v>N</v>
      </c>
      <c r="C276">
        <f>'Vert DB'!D272</f>
        <v>29</v>
      </c>
      <c r="D276">
        <f>IF('Vert DB'!E272="Everybody",1,0)</f>
        <v>0</v>
      </c>
      <c r="E276">
        <f>IF('Vert DB'!F272="higher",1,0)</f>
        <v>0</v>
      </c>
      <c r="F276">
        <f>IF('Vert DB'!G272="higher",1,0)</f>
        <v>0</v>
      </c>
      <c r="G276" t="e">
        <f>'Vert DB'!#REF!</f>
        <v>#REF!</v>
      </c>
      <c r="H276">
        <f>'Vert DB'!H272</f>
        <v>3</v>
      </c>
      <c r="I276">
        <f>'Vert DB'!I272</f>
        <v>1234</v>
      </c>
      <c r="J276">
        <f>IF('Vert DB'!J272="male",1,0)</f>
        <v>1</v>
      </c>
      <c r="K276">
        <f>VLOOKUP('Vert DB'!K272,'Conversion Rules'!$K$22:$L$33,2,FALSE)</f>
        <v>1</v>
      </c>
      <c r="L276">
        <f>VLOOKUP('Vert DB'!L272,'Conversion Rules'!$L$17:$M$20,2,FALSE)</f>
        <v>3</v>
      </c>
      <c r="M276">
        <f>IF('Vert DB'!M272="Yes",1,0)</f>
        <v>1</v>
      </c>
    </row>
    <row r="277" spans="1:13">
      <c r="A277">
        <f>'Vert DB'!B273</f>
        <v>59</v>
      </c>
      <c r="B277" s="5" t="str">
        <f>IF('Vert DB'!C273="None","N",IF('Vert DB'!C273&gt;0,'Vert DB'!C273,"XXXXXXXXXXXX"))</f>
        <v>N</v>
      </c>
      <c r="C277">
        <f>'Vert DB'!D273</f>
        <v>29</v>
      </c>
      <c r="D277">
        <f>IF('Vert DB'!E273="Everybody",1,0)</f>
        <v>0</v>
      </c>
      <c r="E277">
        <f>IF('Vert DB'!F273="higher",1,0)</f>
        <v>0</v>
      </c>
      <c r="F277">
        <f>IF('Vert DB'!G273="higher",1,0)</f>
        <v>0</v>
      </c>
      <c r="G277" t="e">
        <f>'Vert DB'!#REF!</f>
        <v>#REF!</v>
      </c>
      <c r="H277">
        <f>'Vert DB'!H273</f>
        <v>4</v>
      </c>
      <c r="I277">
        <f>'Vert DB'!I273</f>
        <v>1234</v>
      </c>
      <c r="J277">
        <f>IF('Vert DB'!J273="male",1,0)</f>
        <v>1</v>
      </c>
      <c r="K277">
        <f>VLOOKUP('Vert DB'!K273,'Conversion Rules'!$K$22:$L$33,2,FALSE)</f>
        <v>1</v>
      </c>
      <c r="L277">
        <f>VLOOKUP('Vert DB'!L273,'Conversion Rules'!$L$17:$M$20,2,FALSE)</f>
        <v>3</v>
      </c>
      <c r="M277">
        <f>IF('Vert DB'!M273="Yes",1,0)</f>
        <v>1</v>
      </c>
    </row>
    <row r="278" spans="1:13">
      <c r="A278" t="e">
        <f>'Vert DB'!#REF!</f>
        <v>#REF!</v>
      </c>
      <c r="B278" s="5" t="e">
        <f>IF('Vert DB'!#REF!="None","N",IF('Vert DB'!#REF!&gt;0,'Vert DB'!#REF!,"XXXXXXXXXXXX"))</f>
        <v>#REF!</v>
      </c>
      <c r="C278" t="e">
        <f>'Vert DB'!#REF!</f>
        <v>#REF!</v>
      </c>
      <c r="D278" t="e">
        <f>IF('Vert DB'!#REF!="Everybody",1,0)</f>
        <v>#REF!</v>
      </c>
      <c r="E278" t="e">
        <f>IF('Vert DB'!#REF!="higher",1,0)</f>
        <v>#REF!</v>
      </c>
      <c r="F278" t="e">
        <f>IF('Vert DB'!#REF!="higher",1,0)</f>
        <v>#REF!</v>
      </c>
      <c r="G278" t="e">
        <f>'Vert DB'!#REF!</f>
        <v>#REF!</v>
      </c>
      <c r="H278" t="e">
        <f>'Vert DB'!#REF!</f>
        <v>#REF!</v>
      </c>
      <c r="I278" t="e">
        <f>'Vert DB'!#REF!</f>
        <v>#REF!</v>
      </c>
      <c r="J278" t="e">
        <f>IF('Vert DB'!#REF!="male",1,0)</f>
        <v>#REF!</v>
      </c>
      <c r="K278" t="e">
        <f>VLOOKUP('Vert DB'!#REF!,'Conversion Rules'!$K$22:$L$33,2,FALSE)</f>
        <v>#REF!</v>
      </c>
      <c r="L278" t="e">
        <f>VLOOKUP('Vert DB'!#REF!,'Conversion Rules'!$L$17:$M$20,2,FALSE)</f>
        <v>#REF!</v>
      </c>
      <c r="M278" t="e">
        <f>IF('Vert DB'!#REF!="Yes",1,0)</f>
        <v>#REF!</v>
      </c>
    </row>
    <row r="279" spans="1:13">
      <c r="A279" t="e">
        <f>'Vert DB'!#REF!</f>
        <v>#REF!</v>
      </c>
      <c r="B279" s="5" t="e">
        <f>IF('Vert DB'!#REF!="None","N",IF('Vert DB'!#REF!&gt;0,'Vert DB'!#REF!,"XXXXXXXXXXXX"))</f>
        <v>#REF!</v>
      </c>
      <c r="C279" t="e">
        <f>'Vert DB'!#REF!</f>
        <v>#REF!</v>
      </c>
      <c r="D279" t="e">
        <f>IF('Vert DB'!#REF!="Everybody",1,0)</f>
        <v>#REF!</v>
      </c>
      <c r="E279" t="e">
        <f>IF('Vert DB'!#REF!="higher",1,0)</f>
        <v>#REF!</v>
      </c>
      <c r="F279" t="e">
        <f>IF('Vert DB'!#REF!="higher",1,0)</f>
        <v>#REF!</v>
      </c>
      <c r="G279" t="e">
        <f>'Vert DB'!#REF!</f>
        <v>#REF!</v>
      </c>
      <c r="H279" t="e">
        <f>'Vert DB'!#REF!</f>
        <v>#REF!</v>
      </c>
      <c r="I279" t="e">
        <f>'Vert DB'!#REF!</f>
        <v>#REF!</v>
      </c>
      <c r="J279" t="e">
        <f>IF('Vert DB'!#REF!="male",1,0)</f>
        <v>#REF!</v>
      </c>
      <c r="K279" t="e">
        <f>VLOOKUP('Vert DB'!#REF!,'Conversion Rules'!$K$22:$L$33,2,FALSE)</f>
        <v>#REF!</v>
      </c>
      <c r="L279" t="e">
        <f>VLOOKUP('Vert DB'!#REF!,'Conversion Rules'!$L$17:$M$20,2,FALSE)</f>
        <v>#REF!</v>
      </c>
      <c r="M279" t="e">
        <f>IF('Vert DB'!#REF!="Yes",1,0)</f>
        <v>#REF!</v>
      </c>
    </row>
    <row r="280" spans="1:13">
      <c r="A280" t="e">
        <f>'Vert DB'!#REF!</f>
        <v>#REF!</v>
      </c>
      <c r="B280" s="5" t="e">
        <f>IF('Vert DB'!#REF!="None","N",IF('Vert DB'!#REF!&gt;0,'Vert DB'!#REF!,"XXXXXXXXXXXX"))</f>
        <v>#REF!</v>
      </c>
      <c r="C280" t="e">
        <f>'Vert DB'!#REF!</f>
        <v>#REF!</v>
      </c>
      <c r="D280" t="e">
        <f>IF('Vert DB'!#REF!="Everybody",1,0)</f>
        <v>#REF!</v>
      </c>
      <c r="E280" t="e">
        <f>IF('Vert DB'!#REF!="higher",1,0)</f>
        <v>#REF!</v>
      </c>
      <c r="F280" t="e">
        <f>IF('Vert DB'!#REF!="higher",1,0)</f>
        <v>#REF!</v>
      </c>
      <c r="G280" t="e">
        <f>'Vert DB'!#REF!</f>
        <v>#REF!</v>
      </c>
      <c r="H280" t="e">
        <f>'Vert DB'!#REF!</f>
        <v>#REF!</v>
      </c>
      <c r="I280" t="e">
        <f>'Vert DB'!#REF!</f>
        <v>#REF!</v>
      </c>
      <c r="J280" t="e">
        <f>IF('Vert DB'!#REF!="male",1,0)</f>
        <v>#REF!</v>
      </c>
      <c r="K280" t="e">
        <f>VLOOKUP('Vert DB'!#REF!,'Conversion Rules'!$K$22:$L$33,2,FALSE)</f>
        <v>#REF!</v>
      </c>
      <c r="L280" t="e">
        <f>VLOOKUP('Vert DB'!#REF!,'Conversion Rules'!$L$17:$M$20,2,FALSE)</f>
        <v>#REF!</v>
      </c>
      <c r="M280" t="e">
        <f>IF('Vert DB'!#REF!="Yes",1,0)</f>
        <v>#REF!</v>
      </c>
    </row>
    <row r="281" spans="1:13">
      <c r="A281" t="e">
        <f>'Vert DB'!#REF!</f>
        <v>#REF!</v>
      </c>
      <c r="B281" s="5" t="e">
        <f>IF('Vert DB'!#REF!="None","N",IF('Vert DB'!#REF!&gt;0,'Vert DB'!#REF!,"XXXXXXXXXXXX"))</f>
        <v>#REF!</v>
      </c>
      <c r="C281" t="e">
        <f>'Vert DB'!#REF!</f>
        <v>#REF!</v>
      </c>
      <c r="D281" t="e">
        <f>IF('Vert DB'!#REF!="Everybody",1,0)</f>
        <v>#REF!</v>
      </c>
      <c r="E281" t="e">
        <f>IF('Vert DB'!#REF!="higher",1,0)</f>
        <v>#REF!</v>
      </c>
      <c r="F281" t="e">
        <f>IF('Vert DB'!#REF!="higher",1,0)</f>
        <v>#REF!</v>
      </c>
      <c r="G281" t="e">
        <f>'Vert DB'!#REF!</f>
        <v>#REF!</v>
      </c>
      <c r="H281" t="e">
        <f>'Vert DB'!#REF!</f>
        <v>#REF!</v>
      </c>
      <c r="I281" t="e">
        <f>'Vert DB'!#REF!</f>
        <v>#REF!</v>
      </c>
      <c r="J281" t="e">
        <f>IF('Vert DB'!#REF!="male",1,0)</f>
        <v>#REF!</v>
      </c>
      <c r="K281" t="e">
        <f>VLOOKUP('Vert DB'!#REF!,'Conversion Rules'!$K$22:$L$33,2,FALSE)</f>
        <v>#REF!</v>
      </c>
      <c r="L281" t="e">
        <f>VLOOKUP('Vert DB'!#REF!,'Conversion Rules'!$L$17:$M$20,2,FALSE)</f>
        <v>#REF!</v>
      </c>
      <c r="M281" t="e">
        <f>IF('Vert DB'!#REF!="Yes",1,0)</f>
        <v>#REF!</v>
      </c>
    </row>
    <row r="282" spans="1:13">
      <c r="A282">
        <f>'Vert DB'!B274</f>
        <v>40</v>
      </c>
      <c r="B282" s="5">
        <f>IF('Vert DB'!C274="None","N",IF('Vert DB'!C274&gt;0,'Vert DB'!C274,"XXXXXXXXXXXX"))</f>
        <v>50</v>
      </c>
      <c r="C282">
        <f>'Vert DB'!D274</f>
        <v>29</v>
      </c>
      <c r="D282">
        <f>IF('Vert DB'!E274="Everybody",1,0)</f>
        <v>0</v>
      </c>
      <c r="E282">
        <f>IF('Vert DB'!F274="higher",1,0)</f>
        <v>0</v>
      </c>
      <c r="F282">
        <f>IF('Vert DB'!G274="higher",1,0)</f>
        <v>0</v>
      </c>
      <c r="G282" t="e">
        <f>'Vert DB'!#REF!</f>
        <v>#REF!</v>
      </c>
      <c r="H282">
        <f>'Vert DB'!H274</f>
        <v>1</v>
      </c>
      <c r="I282">
        <f>'Vert DB'!I274</f>
        <v>1234</v>
      </c>
      <c r="J282">
        <f>IF('Vert DB'!J274="male",1,0)</f>
        <v>0</v>
      </c>
      <c r="K282">
        <f>VLOOKUP('Vert DB'!K274,'Conversion Rules'!$K$22:$L$33,2,FALSE)</f>
        <v>5</v>
      </c>
      <c r="L282">
        <f>VLOOKUP('Vert DB'!L274,'Conversion Rules'!$L$17:$M$20,2,FALSE)</f>
        <v>0</v>
      </c>
      <c r="M282">
        <f>IF('Vert DB'!M274="Yes",1,0)</f>
        <v>0</v>
      </c>
    </row>
    <row r="283" spans="1:13">
      <c r="A283">
        <f>'Vert DB'!B275</f>
        <v>45</v>
      </c>
      <c r="B283" s="5">
        <f>IF('Vert DB'!C275="None","N",IF('Vert DB'!C275&gt;0,'Vert DB'!C275,"XXXXXXXXXXXX"))</f>
        <v>60</v>
      </c>
      <c r="C283">
        <f>'Vert DB'!D275</f>
        <v>29</v>
      </c>
      <c r="D283">
        <f>IF('Vert DB'!E275="Everybody",1,0)</f>
        <v>0</v>
      </c>
      <c r="E283">
        <f>IF('Vert DB'!F275="higher",1,0)</f>
        <v>0</v>
      </c>
      <c r="F283">
        <f>IF('Vert DB'!G275="higher",1,0)</f>
        <v>0</v>
      </c>
      <c r="G283" t="e">
        <f>'Vert DB'!#REF!</f>
        <v>#REF!</v>
      </c>
      <c r="H283">
        <f>'Vert DB'!H275</f>
        <v>2</v>
      </c>
      <c r="I283">
        <f>'Vert DB'!I275</f>
        <v>1234</v>
      </c>
      <c r="J283">
        <f>IF('Vert DB'!J275="male",1,0)</f>
        <v>0</v>
      </c>
      <c r="K283">
        <f>VLOOKUP('Vert DB'!K275,'Conversion Rules'!$K$22:$L$33,2,FALSE)</f>
        <v>5</v>
      </c>
      <c r="L283">
        <f>VLOOKUP('Vert DB'!L275,'Conversion Rules'!$L$17:$M$20,2,FALSE)</f>
        <v>0</v>
      </c>
      <c r="M283">
        <f>IF('Vert DB'!M275="Yes",1,0)</f>
        <v>0</v>
      </c>
    </row>
    <row r="284" spans="1:13">
      <c r="A284">
        <f>'Vert DB'!B276</f>
        <v>43</v>
      </c>
      <c r="B284" s="5" t="str">
        <f>IF('Vert DB'!C276="None","N",IF('Vert DB'!C276&gt;0,'Vert DB'!C276,"XXXXXXXXXXXX"))</f>
        <v>N</v>
      </c>
      <c r="C284">
        <f>'Vert DB'!D276</f>
        <v>29</v>
      </c>
      <c r="D284">
        <f>IF('Vert DB'!E276="Everybody",1,0)</f>
        <v>0</v>
      </c>
      <c r="E284">
        <f>IF('Vert DB'!F276="higher",1,0)</f>
        <v>1</v>
      </c>
      <c r="F284">
        <f>IF('Vert DB'!G276="higher",1,0)</f>
        <v>0</v>
      </c>
      <c r="G284" t="e">
        <f>'Vert DB'!#REF!</f>
        <v>#REF!</v>
      </c>
      <c r="H284">
        <f>'Vert DB'!H276</f>
        <v>3</v>
      </c>
      <c r="I284">
        <f>'Vert DB'!I276</f>
        <v>1234</v>
      </c>
      <c r="J284">
        <f>IF('Vert DB'!J276="male",1,0)</f>
        <v>0</v>
      </c>
      <c r="K284">
        <f>VLOOKUP('Vert DB'!K276,'Conversion Rules'!$K$22:$L$33,2,FALSE)</f>
        <v>5</v>
      </c>
      <c r="L284">
        <f>VLOOKUP('Vert DB'!L276,'Conversion Rules'!$L$17:$M$20,2,FALSE)</f>
        <v>0</v>
      </c>
      <c r="M284">
        <f>IF('Vert DB'!M276="Yes",1,0)</f>
        <v>0</v>
      </c>
    </row>
    <row r="285" spans="1:13">
      <c r="A285">
        <f>'Vert DB'!B277</f>
        <v>25</v>
      </c>
      <c r="B285" s="5" t="str">
        <f>IF('Vert DB'!C277="None","N",IF('Vert DB'!C277&gt;0,'Vert DB'!C277,"XXXXXXXXXXXX"))</f>
        <v>N</v>
      </c>
      <c r="C285">
        <f>'Vert DB'!D277</f>
        <v>29</v>
      </c>
      <c r="D285">
        <f>IF('Vert DB'!E277="Everybody",1,0)</f>
        <v>0</v>
      </c>
      <c r="E285">
        <f>IF('Vert DB'!F277="higher",1,0)</f>
        <v>0</v>
      </c>
      <c r="F285">
        <f>IF('Vert DB'!G277="higher",1,0)</f>
        <v>0</v>
      </c>
      <c r="G285" t="e">
        <f>'Vert DB'!#REF!</f>
        <v>#REF!</v>
      </c>
      <c r="H285">
        <f>'Vert DB'!H277</f>
        <v>4</v>
      </c>
      <c r="I285">
        <f>'Vert DB'!I277</f>
        <v>1234</v>
      </c>
      <c r="J285">
        <f>IF('Vert DB'!J277="male",1,0)</f>
        <v>0</v>
      </c>
      <c r="K285">
        <f>VLOOKUP('Vert DB'!K277,'Conversion Rules'!$K$22:$L$33,2,FALSE)</f>
        <v>5</v>
      </c>
      <c r="L285">
        <f>VLOOKUP('Vert DB'!L277,'Conversion Rules'!$L$17:$M$20,2,FALSE)</f>
        <v>0</v>
      </c>
      <c r="M285">
        <f>IF('Vert DB'!M277="Yes",1,0)</f>
        <v>0</v>
      </c>
    </row>
    <row r="286" spans="1:13">
      <c r="A286">
        <f>'Vert DB'!B278</f>
        <v>59.99</v>
      </c>
      <c r="B286" s="5">
        <f>IF('Vert DB'!C278="None","N",IF('Vert DB'!C278&gt;0,'Vert DB'!C278,"XXXXXXXXXXXX"))</f>
        <v>60</v>
      </c>
      <c r="C286">
        <f>'Vert DB'!D278</f>
        <v>29</v>
      </c>
      <c r="D286">
        <f>IF('Vert DB'!E278="Everybody",1,0)</f>
        <v>0</v>
      </c>
      <c r="E286">
        <f>IF('Vert DB'!F278="higher",1,0)</f>
        <v>0</v>
      </c>
      <c r="F286">
        <f>IF('Vert DB'!G278="higher",1,0)</f>
        <v>0</v>
      </c>
      <c r="G286" t="e">
        <f>'Vert DB'!#REF!</f>
        <v>#REF!</v>
      </c>
      <c r="H286">
        <f>'Vert DB'!H278</f>
        <v>1</v>
      </c>
      <c r="I286">
        <f>'Vert DB'!I278</f>
        <v>1234</v>
      </c>
      <c r="J286">
        <f>IF('Vert DB'!J278="male",1,0)</f>
        <v>1</v>
      </c>
      <c r="K286">
        <f>VLOOKUP('Vert DB'!K278,'Conversion Rules'!$K$22:$L$33,2,FALSE)</f>
        <v>4</v>
      </c>
      <c r="L286">
        <f>VLOOKUP('Vert DB'!L278,'Conversion Rules'!$L$17:$M$20,2,FALSE)</f>
        <v>0</v>
      </c>
      <c r="M286">
        <f>IF('Vert DB'!M278="Yes",1,0)</f>
        <v>0</v>
      </c>
    </row>
    <row r="287" spans="1:13">
      <c r="A287">
        <f>'Vert DB'!B279</f>
        <v>59.99</v>
      </c>
      <c r="B287" s="5">
        <f>IF('Vert DB'!C279="None","N",IF('Vert DB'!C279&gt;0,'Vert DB'!C279,"XXXXXXXXXXXX"))</f>
        <v>60</v>
      </c>
      <c r="C287">
        <f>'Vert DB'!D279</f>
        <v>29</v>
      </c>
      <c r="D287">
        <f>IF('Vert DB'!E279="Everybody",1,0)</f>
        <v>0</v>
      </c>
      <c r="E287">
        <f>IF('Vert DB'!F279="higher",1,0)</f>
        <v>0</v>
      </c>
      <c r="F287">
        <f>IF('Vert DB'!G279="higher",1,0)</f>
        <v>0</v>
      </c>
      <c r="G287" t="e">
        <f>'Vert DB'!#REF!</f>
        <v>#REF!</v>
      </c>
      <c r="H287">
        <f>'Vert DB'!H279</f>
        <v>2</v>
      </c>
      <c r="I287">
        <f>'Vert DB'!I279</f>
        <v>1234</v>
      </c>
      <c r="J287">
        <f>IF('Vert DB'!J279="male",1,0)</f>
        <v>1</v>
      </c>
      <c r="K287">
        <f>VLOOKUP('Vert DB'!K279,'Conversion Rules'!$K$22:$L$33,2,FALSE)</f>
        <v>4</v>
      </c>
      <c r="L287">
        <f>VLOOKUP('Vert DB'!L279,'Conversion Rules'!$L$17:$M$20,2,FALSE)</f>
        <v>0</v>
      </c>
      <c r="M287">
        <f>IF('Vert DB'!M279="Yes",1,0)</f>
        <v>0</v>
      </c>
    </row>
    <row r="288" spans="1:13">
      <c r="A288">
        <f>'Vert DB'!B280</f>
        <v>59.99</v>
      </c>
      <c r="B288" s="5" t="str">
        <f>IF('Vert DB'!C280="None","N",IF('Vert DB'!C280&gt;0,'Vert DB'!C280,"XXXXXXXXXXXX"))</f>
        <v>N</v>
      </c>
      <c r="C288">
        <f>'Vert DB'!D280</f>
        <v>29</v>
      </c>
      <c r="D288">
        <f>IF('Vert DB'!E280="Everybody",1,0)</f>
        <v>0</v>
      </c>
      <c r="E288">
        <f>IF('Vert DB'!F280="higher",1,0)</f>
        <v>0</v>
      </c>
      <c r="F288">
        <f>IF('Vert DB'!G280="higher",1,0)</f>
        <v>0</v>
      </c>
      <c r="G288" t="e">
        <f>'Vert DB'!#REF!</f>
        <v>#REF!</v>
      </c>
      <c r="H288">
        <f>'Vert DB'!H280</f>
        <v>3</v>
      </c>
      <c r="I288">
        <f>'Vert DB'!I280</f>
        <v>1234</v>
      </c>
      <c r="J288">
        <f>IF('Vert DB'!J280="male",1,0)</f>
        <v>1</v>
      </c>
      <c r="K288">
        <f>VLOOKUP('Vert DB'!K280,'Conversion Rules'!$K$22:$L$33,2,FALSE)</f>
        <v>4</v>
      </c>
      <c r="L288">
        <f>VLOOKUP('Vert DB'!L280,'Conversion Rules'!$L$17:$M$20,2,FALSE)</f>
        <v>0</v>
      </c>
      <c r="M288">
        <f>IF('Vert DB'!M280="Yes",1,0)</f>
        <v>0</v>
      </c>
    </row>
    <row r="289" spans="1:13">
      <c r="A289">
        <f>'Vert DB'!B281</f>
        <v>59.99</v>
      </c>
      <c r="B289" s="5" t="str">
        <f>IF('Vert DB'!C281="None","N",IF('Vert DB'!C281&gt;0,'Vert DB'!C281,"XXXXXXXXXXXX"))</f>
        <v>N</v>
      </c>
      <c r="C289">
        <f>'Vert DB'!D281</f>
        <v>29</v>
      </c>
      <c r="D289">
        <f>IF('Vert DB'!E281="Everybody",1,0)</f>
        <v>0</v>
      </c>
      <c r="E289">
        <f>IF('Vert DB'!F281="higher",1,0)</f>
        <v>0</v>
      </c>
      <c r="F289">
        <f>IF('Vert DB'!G281="higher",1,0)</f>
        <v>0</v>
      </c>
      <c r="G289" t="e">
        <f>'Vert DB'!#REF!</f>
        <v>#REF!</v>
      </c>
      <c r="H289">
        <f>'Vert DB'!H281</f>
        <v>4</v>
      </c>
      <c r="I289">
        <f>'Vert DB'!I281</f>
        <v>1234</v>
      </c>
      <c r="J289">
        <f>IF('Vert DB'!J281="male",1,0)</f>
        <v>1</v>
      </c>
      <c r="K289">
        <f>VLOOKUP('Vert DB'!K281,'Conversion Rules'!$K$22:$L$33,2,FALSE)</f>
        <v>4</v>
      </c>
      <c r="L289">
        <f>VLOOKUP('Vert DB'!L281,'Conversion Rules'!$L$17:$M$20,2,FALSE)</f>
        <v>0</v>
      </c>
      <c r="M289">
        <f>IF('Vert DB'!M281="Yes",1,0)</f>
        <v>0</v>
      </c>
    </row>
    <row r="290" spans="1:13">
      <c r="A290">
        <f>'Vert DB'!B282</f>
        <v>59</v>
      </c>
      <c r="B290" s="5">
        <f>IF('Vert DB'!C282="None","N",IF('Vert DB'!C282&gt;0,'Vert DB'!C282,"XXXXXXXXXXXX"))</f>
        <v>60</v>
      </c>
      <c r="C290">
        <f>'Vert DB'!D282</f>
        <v>29</v>
      </c>
      <c r="D290">
        <f>IF('Vert DB'!E282="Everybody",1,0)</f>
        <v>0</v>
      </c>
      <c r="E290">
        <f>IF('Vert DB'!F282="higher",1,0)</f>
        <v>0</v>
      </c>
      <c r="F290">
        <f>IF('Vert DB'!G282="higher",1,0)</f>
        <v>0</v>
      </c>
      <c r="G290" t="e">
        <f>'Vert DB'!#REF!</f>
        <v>#REF!</v>
      </c>
      <c r="H290">
        <f>'Vert DB'!H282</f>
        <v>1</v>
      </c>
      <c r="I290">
        <f>'Vert DB'!I282</f>
        <v>1234</v>
      </c>
      <c r="J290">
        <f>IF('Vert DB'!J282="male",1,0)</f>
        <v>1</v>
      </c>
      <c r="K290">
        <f>VLOOKUP('Vert DB'!K282,'Conversion Rules'!$K$22:$L$33,2,FALSE)</f>
        <v>0</v>
      </c>
      <c r="L290">
        <f>VLOOKUP('Vert DB'!L282,'Conversion Rules'!$L$17:$M$20,2,FALSE)</f>
        <v>2</v>
      </c>
      <c r="M290">
        <f>IF('Vert DB'!M282="Yes",1,0)</f>
        <v>1</v>
      </c>
    </row>
    <row r="291" spans="1:13">
      <c r="A291">
        <f>'Vert DB'!B283</f>
        <v>59</v>
      </c>
      <c r="B291" s="5">
        <f>IF('Vert DB'!C283="None","N",IF('Vert DB'!C283&gt;0,'Vert DB'!C283,"XXXXXXXXXXXX"))</f>
        <v>60</v>
      </c>
      <c r="C291">
        <f>'Vert DB'!D283</f>
        <v>29</v>
      </c>
      <c r="D291">
        <f>IF('Vert DB'!E283="Everybody",1,0)</f>
        <v>0</v>
      </c>
      <c r="E291">
        <f>IF('Vert DB'!F283="higher",1,0)</f>
        <v>0</v>
      </c>
      <c r="F291">
        <f>IF('Vert DB'!G283="higher",1,0)</f>
        <v>0</v>
      </c>
      <c r="G291" t="e">
        <f>'Vert DB'!#REF!</f>
        <v>#REF!</v>
      </c>
      <c r="H291">
        <f>'Vert DB'!H283</f>
        <v>2</v>
      </c>
      <c r="I291">
        <f>'Vert DB'!I283</f>
        <v>1234</v>
      </c>
      <c r="J291">
        <f>IF('Vert DB'!J283="male",1,0)</f>
        <v>1</v>
      </c>
      <c r="K291">
        <f>VLOOKUP('Vert DB'!K283,'Conversion Rules'!$K$22:$L$33,2,FALSE)</f>
        <v>0</v>
      </c>
      <c r="L291">
        <f>VLOOKUP('Vert DB'!L283,'Conversion Rules'!$L$17:$M$20,2,FALSE)</f>
        <v>2</v>
      </c>
      <c r="M291">
        <f>IF('Vert DB'!M283="Yes",1,0)</f>
        <v>1</v>
      </c>
    </row>
    <row r="292" spans="1:13">
      <c r="A292">
        <f>'Vert DB'!B284</f>
        <v>59</v>
      </c>
      <c r="B292" s="5" t="str">
        <f>IF('Vert DB'!C284="None","N",IF('Vert DB'!C284&gt;0,'Vert DB'!C284,"XXXXXXXXXXXX"))</f>
        <v>N</v>
      </c>
      <c r="C292">
        <f>'Vert DB'!D284</f>
        <v>29</v>
      </c>
      <c r="D292">
        <f>IF('Vert DB'!E284="Everybody",1,0)</f>
        <v>0</v>
      </c>
      <c r="E292">
        <f>IF('Vert DB'!F284="higher",1,0)</f>
        <v>0</v>
      </c>
      <c r="F292">
        <f>IF('Vert DB'!G284="higher",1,0)</f>
        <v>0</v>
      </c>
      <c r="G292" t="e">
        <f>'Vert DB'!#REF!</f>
        <v>#REF!</v>
      </c>
      <c r="H292">
        <f>'Vert DB'!H284</f>
        <v>3</v>
      </c>
      <c r="I292">
        <f>'Vert DB'!I284</f>
        <v>1234</v>
      </c>
      <c r="J292">
        <f>IF('Vert DB'!J284="male",1,0)</f>
        <v>1</v>
      </c>
      <c r="K292">
        <f>VLOOKUP('Vert DB'!K284,'Conversion Rules'!$K$22:$L$33,2,FALSE)</f>
        <v>0</v>
      </c>
      <c r="L292">
        <f>VLOOKUP('Vert DB'!L284,'Conversion Rules'!$L$17:$M$20,2,FALSE)</f>
        <v>2</v>
      </c>
      <c r="M292">
        <f>IF('Vert DB'!M284="Yes",1,0)</f>
        <v>1</v>
      </c>
    </row>
    <row r="293" spans="1:13">
      <c r="A293">
        <f>'Vert DB'!B285</f>
        <v>59</v>
      </c>
      <c r="B293" s="5" t="str">
        <f>IF('Vert DB'!C285="None","N",IF('Vert DB'!C285&gt;0,'Vert DB'!C285,"XXXXXXXXXXXX"))</f>
        <v>N</v>
      </c>
      <c r="C293">
        <f>'Vert DB'!D285</f>
        <v>29</v>
      </c>
      <c r="D293">
        <f>IF('Vert DB'!E285="Everybody",1,0)</f>
        <v>0</v>
      </c>
      <c r="E293">
        <f>IF('Vert DB'!F285="higher",1,0)</f>
        <v>0</v>
      </c>
      <c r="F293">
        <f>IF('Vert DB'!G285="higher",1,0)</f>
        <v>0</v>
      </c>
      <c r="G293" t="e">
        <f>'Vert DB'!#REF!</f>
        <v>#REF!</v>
      </c>
      <c r="H293">
        <f>'Vert DB'!H285</f>
        <v>4</v>
      </c>
      <c r="I293">
        <f>'Vert DB'!I285</f>
        <v>1234</v>
      </c>
      <c r="J293">
        <f>IF('Vert DB'!J285="male",1,0)</f>
        <v>1</v>
      </c>
      <c r="K293">
        <f>VLOOKUP('Vert DB'!K285,'Conversion Rules'!$K$22:$L$33,2,FALSE)</f>
        <v>0</v>
      </c>
      <c r="L293">
        <f>VLOOKUP('Vert DB'!L285,'Conversion Rules'!$L$17:$M$20,2,FALSE)</f>
        <v>2</v>
      </c>
      <c r="M293">
        <f>IF('Vert DB'!M285="Yes",1,0)</f>
        <v>1</v>
      </c>
    </row>
    <row r="294" spans="1:13">
      <c r="A294">
        <f>'Vert DB'!B286</f>
        <v>43.06</v>
      </c>
      <c r="B294" s="5">
        <f>IF('Vert DB'!C286="None","N",IF('Vert DB'!C286&gt;0,'Vert DB'!C286,"XXXXXXXXXXXX"))</f>
        <v>50</v>
      </c>
      <c r="C294">
        <f>'Vert DB'!D286</f>
        <v>28</v>
      </c>
      <c r="D294">
        <f>IF('Vert DB'!E286="Everybody",1,0)</f>
        <v>0</v>
      </c>
      <c r="E294">
        <f>IF('Vert DB'!F286="higher",1,0)</f>
        <v>0</v>
      </c>
      <c r="F294">
        <f>IF('Vert DB'!G286="higher",1,0)</f>
        <v>0</v>
      </c>
      <c r="G294" t="e">
        <f>'Vert DB'!#REF!</f>
        <v>#REF!</v>
      </c>
      <c r="H294">
        <f>'Vert DB'!H286</f>
        <v>1</v>
      </c>
      <c r="I294">
        <f>'Vert DB'!I286</f>
        <v>1234</v>
      </c>
      <c r="J294">
        <f>IF('Vert DB'!J286="male",1,0)</f>
        <v>0</v>
      </c>
      <c r="K294">
        <f>VLOOKUP('Vert DB'!K286,'Conversion Rules'!$K$22:$L$33,2,FALSE)</f>
        <v>7</v>
      </c>
      <c r="L294">
        <f>VLOOKUP('Vert DB'!L286,'Conversion Rules'!$L$17:$M$20,2,FALSE)</f>
        <v>2</v>
      </c>
      <c r="M294">
        <f>IF('Vert DB'!M286="Yes",1,0)</f>
        <v>0</v>
      </c>
    </row>
    <row r="295" spans="1:13">
      <c r="A295">
        <f>'Vert DB'!B287</f>
        <v>26.84</v>
      </c>
      <c r="B295" s="5">
        <f>IF('Vert DB'!C287="None","N",IF('Vert DB'!C287&gt;0,'Vert DB'!C287,"XXXXXXXXXXXX"))</f>
        <v>60</v>
      </c>
      <c r="C295">
        <f>'Vert DB'!D287</f>
        <v>29</v>
      </c>
      <c r="D295">
        <f>IF('Vert DB'!E287="Everybody",1,0)</f>
        <v>0</v>
      </c>
      <c r="E295">
        <f>IF('Vert DB'!F287="higher",1,0)</f>
        <v>0</v>
      </c>
      <c r="F295">
        <f>IF('Vert DB'!G287="higher",1,0)</f>
        <v>0</v>
      </c>
      <c r="G295" t="e">
        <f>'Vert DB'!#REF!</f>
        <v>#REF!</v>
      </c>
      <c r="H295">
        <f>'Vert DB'!H287</f>
        <v>2</v>
      </c>
      <c r="I295">
        <f>'Vert DB'!I287</f>
        <v>1234</v>
      </c>
      <c r="J295">
        <f>IF('Vert DB'!J287="male",1,0)</f>
        <v>0</v>
      </c>
      <c r="K295">
        <f>VLOOKUP('Vert DB'!K287,'Conversion Rules'!$K$22:$L$33,2,FALSE)</f>
        <v>7</v>
      </c>
      <c r="L295">
        <f>VLOOKUP('Vert DB'!L287,'Conversion Rules'!$L$17:$M$20,2,FALSE)</f>
        <v>2</v>
      </c>
      <c r="M295">
        <f>IF('Vert DB'!M287="Yes",1,0)</f>
        <v>0</v>
      </c>
    </row>
    <row r="296" spans="1:13">
      <c r="A296">
        <f>'Vert DB'!B288</f>
        <v>44.99</v>
      </c>
      <c r="B296" s="5" t="str">
        <f>IF('Vert DB'!C288="None","N",IF('Vert DB'!C288&gt;0,'Vert DB'!C288,"XXXXXXXXXXXX"))</f>
        <v>N</v>
      </c>
      <c r="C296">
        <f>'Vert DB'!D288</f>
        <v>29</v>
      </c>
      <c r="D296">
        <f>IF('Vert DB'!E288="Everybody",1,0)</f>
        <v>0</v>
      </c>
      <c r="E296">
        <f>IF('Vert DB'!F288="higher",1,0)</f>
        <v>0</v>
      </c>
      <c r="F296">
        <f>IF('Vert DB'!G288="higher",1,0)</f>
        <v>0</v>
      </c>
      <c r="G296" t="e">
        <f>'Vert DB'!#REF!</f>
        <v>#REF!</v>
      </c>
      <c r="H296">
        <f>'Vert DB'!H288</f>
        <v>3</v>
      </c>
      <c r="I296">
        <f>'Vert DB'!I288</f>
        <v>1234</v>
      </c>
      <c r="J296">
        <f>IF('Vert DB'!J288="male",1,0)</f>
        <v>0</v>
      </c>
      <c r="K296">
        <f>VLOOKUP('Vert DB'!K288,'Conversion Rules'!$K$22:$L$33,2,FALSE)</f>
        <v>7</v>
      </c>
      <c r="L296">
        <f>VLOOKUP('Vert DB'!L288,'Conversion Rules'!$L$17:$M$20,2,FALSE)</f>
        <v>2</v>
      </c>
      <c r="M296">
        <f>IF('Vert DB'!M288="Yes",1,0)</f>
        <v>0</v>
      </c>
    </row>
    <row r="297" spans="1:13">
      <c r="A297">
        <f>'Vert DB'!B289</f>
        <v>54.99</v>
      </c>
      <c r="B297" s="5" t="str">
        <f>IF('Vert DB'!C289="None","N",IF('Vert DB'!C289&gt;0,'Vert DB'!C289,"XXXXXXXXXXXX"))</f>
        <v>N</v>
      </c>
      <c r="C297">
        <f>'Vert DB'!D289</f>
        <v>29</v>
      </c>
      <c r="D297">
        <f>IF('Vert DB'!E289="Everybody",1,0)</f>
        <v>0</v>
      </c>
      <c r="E297">
        <f>IF('Vert DB'!F289="higher",1,0)</f>
        <v>0</v>
      </c>
      <c r="F297">
        <f>IF('Vert DB'!G289="higher",1,0)</f>
        <v>0</v>
      </c>
      <c r="G297" t="e">
        <f>'Vert DB'!#REF!</f>
        <v>#REF!</v>
      </c>
      <c r="H297">
        <f>'Vert DB'!H289</f>
        <v>4</v>
      </c>
      <c r="I297">
        <f>'Vert DB'!I289</f>
        <v>1234</v>
      </c>
      <c r="J297">
        <f>IF('Vert DB'!J289="male",1,0)</f>
        <v>0</v>
      </c>
      <c r="K297">
        <f>VLOOKUP('Vert DB'!K289,'Conversion Rules'!$K$22:$L$33,2,FALSE)</f>
        <v>7</v>
      </c>
      <c r="L297">
        <f>VLOOKUP('Vert DB'!L289,'Conversion Rules'!$L$17:$M$20,2,FALSE)</f>
        <v>2</v>
      </c>
      <c r="M297">
        <f>IF('Vert DB'!M289="Yes",1,0)</f>
        <v>0</v>
      </c>
    </row>
    <row r="298" spans="1:13">
      <c r="A298">
        <f>'Vert DB'!B290</f>
        <v>25.69</v>
      </c>
      <c r="B298" s="5">
        <f>IF('Vert DB'!C290="None","N",IF('Vert DB'!C290&gt;0,'Vert DB'!C290,"XXXXXXXXXXXX"))</f>
        <v>50</v>
      </c>
      <c r="C298">
        <f>'Vert DB'!D290</f>
        <v>29</v>
      </c>
      <c r="D298">
        <f>IF('Vert DB'!E290="Everybody",1,0)</f>
        <v>0</v>
      </c>
      <c r="E298">
        <f>IF('Vert DB'!F290="higher",1,0)</f>
        <v>0</v>
      </c>
      <c r="F298">
        <f>IF('Vert DB'!G290="higher",1,0)</f>
        <v>0</v>
      </c>
      <c r="G298" t="e">
        <f>'Vert DB'!#REF!</f>
        <v>#REF!</v>
      </c>
      <c r="H298">
        <f>'Vert DB'!H290</f>
        <v>1</v>
      </c>
      <c r="I298">
        <f>'Vert DB'!I290</f>
        <v>1234</v>
      </c>
      <c r="J298">
        <f>IF('Vert DB'!J290="male",1,0)</f>
        <v>1</v>
      </c>
      <c r="K298">
        <f>VLOOKUP('Vert DB'!K290,'Conversion Rules'!$K$22:$L$33,2,FALSE)</f>
        <v>2</v>
      </c>
      <c r="L298">
        <f>VLOOKUP('Vert DB'!L290,'Conversion Rules'!$L$17:$M$20,2,FALSE)</f>
        <v>1</v>
      </c>
      <c r="M298">
        <f>IF('Vert DB'!M290="Yes",1,0)</f>
        <v>1</v>
      </c>
    </row>
    <row r="299" spans="1:13">
      <c r="A299">
        <f>'Vert DB'!B291</f>
        <v>59.999999899999999</v>
      </c>
      <c r="B299" s="5">
        <f>IF('Vert DB'!C291="None","N",IF('Vert DB'!C291&gt;0,'Vert DB'!C291,"XXXXXXXXXXXX"))</f>
        <v>60</v>
      </c>
      <c r="C299">
        <f>'Vert DB'!D291</f>
        <v>29</v>
      </c>
      <c r="D299">
        <f>IF('Vert DB'!E291="Everybody",1,0)</f>
        <v>0</v>
      </c>
      <c r="E299">
        <f>IF('Vert DB'!F291="higher",1,0)</f>
        <v>0</v>
      </c>
      <c r="F299">
        <f>IF('Vert DB'!G291="higher",1,0)</f>
        <v>0</v>
      </c>
      <c r="G299" t="e">
        <f>'Vert DB'!#REF!</f>
        <v>#REF!</v>
      </c>
      <c r="H299">
        <f>'Vert DB'!H291</f>
        <v>2</v>
      </c>
      <c r="I299">
        <f>'Vert DB'!I291</f>
        <v>1234</v>
      </c>
      <c r="J299">
        <f>IF('Vert DB'!J291="male",1,0)</f>
        <v>1</v>
      </c>
      <c r="K299">
        <f>VLOOKUP('Vert DB'!K291,'Conversion Rules'!$K$22:$L$33,2,FALSE)</f>
        <v>2</v>
      </c>
      <c r="L299">
        <f>VLOOKUP('Vert DB'!L291,'Conversion Rules'!$L$17:$M$20,2,FALSE)</f>
        <v>1</v>
      </c>
      <c r="M299">
        <f>IF('Vert DB'!M291="Yes",1,0)</f>
        <v>1</v>
      </c>
    </row>
    <row r="300" spans="1:13">
      <c r="A300">
        <f>'Vert DB'!B292</f>
        <v>45</v>
      </c>
      <c r="B300" s="5" t="str">
        <f>IF('Vert DB'!C292="None","N",IF('Vert DB'!C292&gt;0,'Vert DB'!C292,"XXXXXXXXXXXX"))</f>
        <v>N</v>
      </c>
      <c r="C300">
        <f>'Vert DB'!D292</f>
        <v>29</v>
      </c>
      <c r="D300">
        <f>IF('Vert DB'!E292="Everybody",1,0)</f>
        <v>0</v>
      </c>
      <c r="E300">
        <f>IF('Vert DB'!F292="higher",1,0)</f>
        <v>0</v>
      </c>
      <c r="F300">
        <f>IF('Vert DB'!G292="higher",1,0)</f>
        <v>0</v>
      </c>
      <c r="G300" t="e">
        <f>'Vert DB'!#REF!</f>
        <v>#REF!</v>
      </c>
      <c r="H300">
        <f>'Vert DB'!H292</f>
        <v>3</v>
      </c>
      <c r="I300">
        <f>'Vert DB'!I292</f>
        <v>1234</v>
      </c>
      <c r="J300">
        <f>IF('Vert DB'!J292="male",1,0)</f>
        <v>1</v>
      </c>
      <c r="K300">
        <f>VLOOKUP('Vert DB'!K292,'Conversion Rules'!$K$22:$L$33,2,FALSE)</f>
        <v>2</v>
      </c>
      <c r="L300">
        <f>VLOOKUP('Vert DB'!L292,'Conversion Rules'!$L$17:$M$20,2,FALSE)</f>
        <v>1</v>
      </c>
      <c r="M300">
        <f>IF('Vert DB'!M292="Yes",1,0)</f>
        <v>1</v>
      </c>
    </row>
    <row r="301" spans="1:13">
      <c r="A301">
        <f>'Vert DB'!B293</f>
        <v>35</v>
      </c>
      <c r="B301" s="5" t="str">
        <f>IF('Vert DB'!C293="None","N",IF('Vert DB'!C293&gt;0,'Vert DB'!C293,"XXXXXXXXXXXX"))</f>
        <v>N</v>
      </c>
      <c r="C301">
        <f>'Vert DB'!D293</f>
        <v>29</v>
      </c>
      <c r="D301">
        <f>IF('Vert DB'!E293="Everybody",1,0)</f>
        <v>0</v>
      </c>
      <c r="E301">
        <f>IF('Vert DB'!F293="higher",1,0)</f>
        <v>0</v>
      </c>
      <c r="F301">
        <f>IF('Vert DB'!G293="higher",1,0)</f>
        <v>0</v>
      </c>
      <c r="G301" t="e">
        <f>'Vert DB'!#REF!</f>
        <v>#REF!</v>
      </c>
      <c r="H301">
        <f>'Vert DB'!H293</f>
        <v>4</v>
      </c>
      <c r="I301">
        <f>'Vert DB'!I293</f>
        <v>1234</v>
      </c>
      <c r="J301">
        <f>IF('Vert DB'!J293="male",1,0)</f>
        <v>1</v>
      </c>
      <c r="K301">
        <f>VLOOKUP('Vert DB'!K293,'Conversion Rules'!$K$22:$L$33,2,FALSE)</f>
        <v>2</v>
      </c>
      <c r="L301">
        <f>VLOOKUP('Vert DB'!L293,'Conversion Rules'!$L$17:$M$20,2,FALSE)</f>
        <v>1</v>
      </c>
      <c r="M301">
        <f>IF('Vert DB'!M293="Yes",1,0)</f>
        <v>1</v>
      </c>
    </row>
    <row r="302" spans="1:13">
      <c r="A302">
        <f>'Vert DB'!B294</f>
        <v>40</v>
      </c>
      <c r="B302" s="5">
        <f>IF('Vert DB'!C294="None","N",IF('Vert DB'!C294&gt;0,'Vert DB'!C294,"XXXXXXXXXXXX"))</f>
        <v>60</v>
      </c>
      <c r="C302">
        <f>'Vert DB'!D294</f>
        <v>29</v>
      </c>
      <c r="D302">
        <f>IF('Vert DB'!E294="Everybody",1,0)</f>
        <v>0</v>
      </c>
      <c r="E302">
        <f>IF('Vert DB'!F294="higher",1,0)</f>
        <v>0</v>
      </c>
      <c r="F302">
        <f>IF('Vert DB'!G294="higher",1,0)</f>
        <v>0</v>
      </c>
      <c r="G302" t="e">
        <f>'Vert DB'!#REF!</f>
        <v>#REF!</v>
      </c>
      <c r="H302">
        <f>'Vert DB'!H294</f>
        <v>1</v>
      </c>
      <c r="I302">
        <f>'Vert DB'!I294</f>
        <v>1234</v>
      </c>
      <c r="J302">
        <f>IF('Vert DB'!J294="male",1,0)</f>
        <v>1</v>
      </c>
      <c r="K302">
        <f>VLOOKUP('Vert DB'!K294,'Conversion Rules'!$K$22:$L$33,2,FALSE)</f>
        <v>4</v>
      </c>
      <c r="L302">
        <f>VLOOKUP('Vert DB'!L294,'Conversion Rules'!$L$17:$M$20,2,FALSE)</f>
        <v>2</v>
      </c>
      <c r="M302">
        <f>IF('Vert DB'!M294="Yes",1,0)</f>
        <v>0</v>
      </c>
    </row>
    <row r="303" spans="1:13">
      <c r="A303">
        <f>'Vert DB'!B295</f>
        <v>40</v>
      </c>
      <c r="B303" s="5">
        <f>IF('Vert DB'!C295="None","N",IF('Vert DB'!C295&gt;0,'Vert DB'!C295,"XXXXXXXXXXXX"))</f>
        <v>60</v>
      </c>
      <c r="C303">
        <f>'Vert DB'!D295</f>
        <v>29</v>
      </c>
      <c r="D303">
        <f>IF('Vert DB'!E295="Everybody",1,0)</f>
        <v>0</v>
      </c>
      <c r="E303">
        <f>IF('Vert DB'!F295="higher",1,0)</f>
        <v>0</v>
      </c>
      <c r="F303">
        <f>IF('Vert DB'!G295="higher",1,0)</f>
        <v>0</v>
      </c>
      <c r="G303" t="e">
        <f>'Vert DB'!#REF!</f>
        <v>#REF!</v>
      </c>
      <c r="H303">
        <f>'Vert DB'!H295</f>
        <v>2</v>
      </c>
      <c r="I303">
        <f>'Vert DB'!I295</f>
        <v>1234</v>
      </c>
      <c r="J303">
        <f>IF('Vert DB'!J295="male",1,0)</f>
        <v>1</v>
      </c>
      <c r="K303">
        <f>VLOOKUP('Vert DB'!K295,'Conversion Rules'!$K$22:$L$33,2,FALSE)</f>
        <v>4</v>
      </c>
      <c r="L303">
        <f>VLOOKUP('Vert DB'!L295,'Conversion Rules'!$L$17:$M$20,2,FALSE)</f>
        <v>2</v>
      </c>
      <c r="M303">
        <f>IF('Vert DB'!M295="Yes",1,0)</f>
        <v>0</v>
      </c>
    </row>
    <row r="304" spans="1:13">
      <c r="A304">
        <f>'Vert DB'!B296</f>
        <v>40</v>
      </c>
      <c r="B304" s="5" t="str">
        <f>IF('Vert DB'!C296="None","N",IF('Vert DB'!C296&gt;0,'Vert DB'!C296,"XXXXXXXXXXXX"))</f>
        <v>N</v>
      </c>
      <c r="C304">
        <f>'Vert DB'!D296</f>
        <v>29</v>
      </c>
      <c r="D304">
        <f>IF('Vert DB'!E296="Everybody",1,0)</f>
        <v>0</v>
      </c>
      <c r="E304">
        <f>IF('Vert DB'!F296="higher",1,0)</f>
        <v>0</v>
      </c>
      <c r="F304">
        <f>IF('Vert DB'!G296="higher",1,0)</f>
        <v>0</v>
      </c>
      <c r="G304" t="e">
        <f>'Vert DB'!#REF!</f>
        <v>#REF!</v>
      </c>
      <c r="H304">
        <f>'Vert DB'!H296</f>
        <v>3</v>
      </c>
      <c r="I304">
        <f>'Vert DB'!I296</f>
        <v>1234</v>
      </c>
      <c r="J304">
        <f>IF('Vert DB'!J296="male",1,0)</f>
        <v>1</v>
      </c>
      <c r="K304">
        <f>VLOOKUP('Vert DB'!K296,'Conversion Rules'!$K$22:$L$33,2,FALSE)</f>
        <v>4</v>
      </c>
      <c r="L304">
        <f>VLOOKUP('Vert DB'!L296,'Conversion Rules'!$L$17:$M$20,2,FALSE)</f>
        <v>2</v>
      </c>
      <c r="M304">
        <f>IF('Vert DB'!M296="Yes",1,0)</f>
        <v>0</v>
      </c>
    </row>
    <row r="305" spans="1:13">
      <c r="A305">
        <f>'Vert DB'!B297</f>
        <v>40</v>
      </c>
      <c r="B305" s="5" t="str">
        <f>IF('Vert DB'!C297="None","N",IF('Vert DB'!C297&gt;0,'Vert DB'!C297,"XXXXXXXXXXXX"))</f>
        <v>N</v>
      </c>
      <c r="C305">
        <f>'Vert DB'!D297</f>
        <v>29</v>
      </c>
      <c r="D305">
        <f>IF('Vert DB'!E297="Everybody",1,0)</f>
        <v>0</v>
      </c>
      <c r="E305">
        <f>IF('Vert DB'!F297="higher",1,0)</f>
        <v>0</v>
      </c>
      <c r="F305">
        <f>IF('Vert DB'!G297="higher",1,0)</f>
        <v>0</v>
      </c>
      <c r="G305" t="e">
        <f>'Vert DB'!#REF!</f>
        <v>#REF!</v>
      </c>
      <c r="H305">
        <f>'Vert DB'!H297</f>
        <v>4</v>
      </c>
      <c r="I305">
        <f>'Vert DB'!I297</f>
        <v>1234</v>
      </c>
      <c r="J305">
        <f>IF('Vert DB'!J297="male",1,0)</f>
        <v>1</v>
      </c>
      <c r="K305">
        <f>VLOOKUP('Vert DB'!K297,'Conversion Rules'!$K$22:$L$33,2,FALSE)</f>
        <v>4</v>
      </c>
      <c r="L305">
        <f>VLOOKUP('Vert DB'!L297,'Conversion Rules'!$L$17:$M$20,2,FALSE)</f>
        <v>2</v>
      </c>
      <c r="M305">
        <f>IF('Vert DB'!M297="Yes",1,0)</f>
        <v>0</v>
      </c>
    </row>
    <row r="306" spans="1:13">
      <c r="A306">
        <f>'Vert DB'!B298</f>
        <v>59.99</v>
      </c>
      <c r="B306" s="5">
        <f>IF('Vert DB'!C298="None","N",IF('Vert DB'!C298&gt;0,'Vert DB'!C298,"XXXXXXXXXXXX"))</f>
        <v>60</v>
      </c>
      <c r="C306">
        <f>'Vert DB'!D298</f>
        <v>29</v>
      </c>
      <c r="D306">
        <f>IF('Vert DB'!E298="Everybody",1,0)</f>
        <v>0</v>
      </c>
      <c r="E306">
        <f>IF('Vert DB'!F298="higher",1,0)</f>
        <v>0</v>
      </c>
      <c r="F306">
        <f>IF('Vert DB'!G298="higher",1,0)</f>
        <v>0</v>
      </c>
      <c r="G306" t="e">
        <f>'Vert DB'!#REF!</f>
        <v>#REF!</v>
      </c>
      <c r="H306">
        <f>'Vert DB'!H298</f>
        <v>1</v>
      </c>
      <c r="I306">
        <f>'Vert DB'!I298</f>
        <v>1234</v>
      </c>
      <c r="J306">
        <f>IF('Vert DB'!J298="male",1,0)</f>
        <v>0</v>
      </c>
      <c r="K306">
        <f>VLOOKUP('Vert DB'!K298,'Conversion Rules'!$K$22:$L$33,2,FALSE)</f>
        <v>0</v>
      </c>
      <c r="L306">
        <f>VLOOKUP('Vert DB'!L298,'Conversion Rules'!$L$17:$M$20,2,FALSE)</f>
        <v>3</v>
      </c>
      <c r="M306">
        <f>IF('Vert DB'!M298="Yes",1,0)</f>
        <v>0</v>
      </c>
    </row>
    <row r="307" spans="1:13">
      <c r="A307">
        <f>'Vert DB'!B299</f>
        <v>59.99</v>
      </c>
      <c r="B307" s="5">
        <f>IF('Vert DB'!C299="None","N",IF('Vert DB'!C299&gt;0,'Vert DB'!C299,"XXXXXXXXXXXX"))</f>
        <v>60</v>
      </c>
      <c r="C307">
        <f>'Vert DB'!D299</f>
        <v>29</v>
      </c>
      <c r="D307">
        <f>IF('Vert DB'!E299="Everybody",1,0)</f>
        <v>0</v>
      </c>
      <c r="E307">
        <f>IF('Vert DB'!F299="higher",1,0)</f>
        <v>0</v>
      </c>
      <c r="F307">
        <f>IF('Vert DB'!G299="higher",1,0)</f>
        <v>0</v>
      </c>
      <c r="G307" t="e">
        <f>'Vert DB'!#REF!</f>
        <v>#REF!</v>
      </c>
      <c r="H307">
        <f>'Vert DB'!H299</f>
        <v>2</v>
      </c>
      <c r="I307">
        <f>'Vert DB'!I299</f>
        <v>1234</v>
      </c>
      <c r="J307">
        <f>IF('Vert DB'!J299="male",1,0)</f>
        <v>0</v>
      </c>
      <c r="K307">
        <f>VLOOKUP('Vert DB'!K299,'Conversion Rules'!$K$22:$L$33,2,FALSE)</f>
        <v>0</v>
      </c>
      <c r="L307">
        <f>VLOOKUP('Vert DB'!L299,'Conversion Rules'!$L$17:$M$20,2,FALSE)</f>
        <v>3</v>
      </c>
      <c r="M307">
        <f>IF('Vert DB'!M299="Yes",1,0)</f>
        <v>0</v>
      </c>
    </row>
    <row r="308" spans="1:13">
      <c r="A308">
        <f>'Vert DB'!B300</f>
        <v>59.99</v>
      </c>
      <c r="B308" s="5" t="str">
        <f>IF('Vert DB'!C300="None","N",IF('Vert DB'!C300&gt;0,'Vert DB'!C300,"XXXXXXXXXXXX"))</f>
        <v>N</v>
      </c>
      <c r="C308">
        <f>'Vert DB'!D300</f>
        <v>29</v>
      </c>
      <c r="D308">
        <f>IF('Vert DB'!E300="Everybody",1,0)</f>
        <v>0</v>
      </c>
      <c r="E308">
        <f>IF('Vert DB'!F300="higher",1,0)</f>
        <v>0</v>
      </c>
      <c r="F308">
        <f>IF('Vert DB'!G300="higher",1,0)</f>
        <v>0</v>
      </c>
      <c r="G308" t="e">
        <f>'Vert DB'!#REF!</f>
        <v>#REF!</v>
      </c>
      <c r="H308">
        <f>'Vert DB'!H300</f>
        <v>3</v>
      </c>
      <c r="I308">
        <f>'Vert DB'!I300</f>
        <v>1234</v>
      </c>
      <c r="J308">
        <f>IF('Vert DB'!J300="male",1,0)</f>
        <v>0</v>
      </c>
      <c r="K308">
        <f>VLOOKUP('Vert DB'!K300,'Conversion Rules'!$K$22:$L$33,2,FALSE)</f>
        <v>0</v>
      </c>
      <c r="L308">
        <f>VLOOKUP('Vert DB'!L300,'Conversion Rules'!$L$17:$M$20,2,FALSE)</f>
        <v>3</v>
      </c>
      <c r="M308">
        <f>IF('Vert DB'!M300="Yes",1,0)</f>
        <v>0</v>
      </c>
    </row>
    <row r="309" spans="1:13">
      <c r="A309">
        <f>'Vert DB'!B301</f>
        <v>59.99</v>
      </c>
      <c r="B309" s="5" t="str">
        <f>IF('Vert DB'!C301="None","N",IF('Vert DB'!C301&gt;0,'Vert DB'!C301,"XXXXXXXXXXXX"))</f>
        <v>N</v>
      </c>
      <c r="C309">
        <f>'Vert DB'!D301</f>
        <v>29</v>
      </c>
      <c r="D309">
        <f>IF('Vert DB'!E301="Everybody",1,0)</f>
        <v>0</v>
      </c>
      <c r="E309">
        <f>IF('Vert DB'!F301="higher",1,0)</f>
        <v>0</v>
      </c>
      <c r="F309">
        <f>IF('Vert DB'!G301="higher",1,0)</f>
        <v>0</v>
      </c>
      <c r="G309" t="e">
        <f>'Vert DB'!#REF!</f>
        <v>#REF!</v>
      </c>
      <c r="H309">
        <f>'Vert DB'!H301</f>
        <v>4</v>
      </c>
      <c r="I309">
        <f>'Vert DB'!I301</f>
        <v>1234</v>
      </c>
      <c r="J309">
        <f>IF('Vert DB'!J301="male",1,0)</f>
        <v>0</v>
      </c>
      <c r="K309">
        <f>VLOOKUP('Vert DB'!K301,'Conversion Rules'!$K$22:$L$33,2,FALSE)</f>
        <v>0</v>
      </c>
      <c r="L309">
        <f>VLOOKUP('Vert DB'!L301,'Conversion Rules'!$L$17:$M$20,2,FALSE)</f>
        <v>3</v>
      </c>
      <c r="M309">
        <f>IF('Vert DB'!M301="Yes",1,0)</f>
        <v>0</v>
      </c>
    </row>
    <row r="310" spans="1:13">
      <c r="A310">
        <f>'Vert DB'!B302</f>
        <v>20</v>
      </c>
      <c r="B310" s="5">
        <f>IF('Vert DB'!C302="None","N",IF('Vert DB'!C302&gt;0,'Vert DB'!C302,"XXXXXXXXXXXX"))</f>
        <v>60</v>
      </c>
      <c r="C310">
        <f>'Vert DB'!D302</f>
        <v>30</v>
      </c>
      <c r="D310">
        <f>IF('Vert DB'!E302="Everybody",1,0)</f>
        <v>0</v>
      </c>
      <c r="E310">
        <f>IF('Vert DB'!F302="higher",1,0)</f>
        <v>1</v>
      </c>
      <c r="F310">
        <f>IF('Vert DB'!G302="higher",1,0)</f>
        <v>0</v>
      </c>
      <c r="G310" t="e">
        <f>'Vert DB'!#REF!</f>
        <v>#REF!</v>
      </c>
      <c r="H310">
        <f>'Vert DB'!H302</f>
        <v>1</v>
      </c>
      <c r="I310">
        <f>'Vert DB'!I302</f>
        <v>1234</v>
      </c>
      <c r="J310">
        <f>IF('Vert DB'!J302="male",1,0)</f>
        <v>1</v>
      </c>
      <c r="K310">
        <f>VLOOKUP('Vert DB'!K302,'Conversion Rules'!$K$22:$L$33,2,FALSE)</f>
        <v>1</v>
      </c>
      <c r="L310">
        <f>VLOOKUP('Vert DB'!L302,'Conversion Rules'!$L$17:$M$20,2,FALSE)</f>
        <v>0</v>
      </c>
      <c r="M310">
        <f>IF('Vert DB'!M302="Yes",1,0)</f>
        <v>1</v>
      </c>
    </row>
    <row r="311" spans="1:13">
      <c r="A311">
        <f>'Vert DB'!B303</f>
        <v>20</v>
      </c>
      <c r="B311" s="5">
        <f>IF('Vert DB'!C303="None","N",IF('Vert DB'!C303&gt;0,'Vert DB'!C303,"XXXXXXXXXXXX"))</f>
        <v>60</v>
      </c>
      <c r="C311">
        <f>'Vert DB'!D303</f>
        <v>30</v>
      </c>
      <c r="D311">
        <f>IF('Vert DB'!E303="Everybody",1,0)</f>
        <v>0</v>
      </c>
      <c r="E311">
        <f>IF('Vert DB'!F303="higher",1,0)</f>
        <v>1</v>
      </c>
      <c r="F311">
        <f>IF('Vert DB'!G303="higher",1,0)</f>
        <v>1</v>
      </c>
      <c r="G311" t="e">
        <f>'Vert DB'!#REF!</f>
        <v>#REF!</v>
      </c>
      <c r="H311">
        <f>'Vert DB'!H303</f>
        <v>2</v>
      </c>
      <c r="I311">
        <f>'Vert DB'!I303</f>
        <v>1234</v>
      </c>
      <c r="J311">
        <f>IF('Vert DB'!J303="male",1,0)</f>
        <v>1</v>
      </c>
      <c r="K311">
        <f>VLOOKUP('Vert DB'!K303,'Conversion Rules'!$K$22:$L$33,2,FALSE)</f>
        <v>1</v>
      </c>
      <c r="L311">
        <f>VLOOKUP('Vert DB'!L303,'Conversion Rules'!$L$17:$M$20,2,FALSE)</f>
        <v>0</v>
      </c>
      <c r="M311">
        <f>IF('Vert DB'!M303="Yes",1,0)</f>
        <v>1</v>
      </c>
    </row>
    <row r="312" spans="1:13">
      <c r="A312">
        <f>'Vert DB'!B304</f>
        <v>59</v>
      </c>
      <c r="B312" s="5" t="str">
        <f>IF('Vert DB'!C304="None","N",IF('Vert DB'!C304&gt;0,'Vert DB'!C304,"XXXXXXXXXXXX"))</f>
        <v>N</v>
      </c>
      <c r="C312">
        <f>'Vert DB'!D304</f>
        <v>30</v>
      </c>
      <c r="D312">
        <f>IF('Vert DB'!E304="Everybody",1,0)</f>
        <v>0</v>
      </c>
      <c r="E312">
        <f>IF('Vert DB'!F304="higher",1,0)</f>
        <v>0</v>
      </c>
      <c r="F312">
        <f>IF('Vert DB'!G304="higher",1,0)</f>
        <v>0</v>
      </c>
      <c r="G312" t="e">
        <f>'Vert DB'!#REF!</f>
        <v>#REF!</v>
      </c>
      <c r="H312">
        <f>'Vert DB'!H304</f>
        <v>3</v>
      </c>
      <c r="I312">
        <f>'Vert DB'!I304</f>
        <v>1234</v>
      </c>
      <c r="J312">
        <f>IF('Vert DB'!J304="male",1,0)</f>
        <v>1</v>
      </c>
      <c r="K312">
        <f>VLOOKUP('Vert DB'!K304,'Conversion Rules'!$K$22:$L$33,2,FALSE)</f>
        <v>1</v>
      </c>
      <c r="L312">
        <f>VLOOKUP('Vert DB'!L304,'Conversion Rules'!$L$17:$M$20,2,FALSE)</f>
        <v>0</v>
      </c>
      <c r="M312">
        <f>IF('Vert DB'!M304="Yes",1,0)</f>
        <v>1</v>
      </c>
    </row>
    <row r="313" spans="1:13">
      <c r="A313">
        <f>'Vert DB'!B305</f>
        <v>59</v>
      </c>
      <c r="B313" s="5" t="str">
        <f>IF('Vert DB'!C305="None","N",IF('Vert DB'!C305&gt;0,'Vert DB'!C305,"XXXXXXXXXXXX"))</f>
        <v>N</v>
      </c>
      <c r="C313">
        <f>'Vert DB'!D305</f>
        <v>30</v>
      </c>
      <c r="D313">
        <f>IF('Vert DB'!E305="Everybody",1,0)</f>
        <v>0</v>
      </c>
      <c r="E313">
        <f>IF('Vert DB'!F305="higher",1,0)</f>
        <v>0</v>
      </c>
      <c r="F313">
        <f>IF('Vert DB'!G305="higher",1,0)</f>
        <v>0</v>
      </c>
      <c r="G313" t="e">
        <f>'Vert DB'!#REF!</f>
        <v>#REF!</v>
      </c>
      <c r="H313">
        <f>'Vert DB'!H305</f>
        <v>4</v>
      </c>
      <c r="I313">
        <f>'Vert DB'!I305</f>
        <v>1234</v>
      </c>
      <c r="J313">
        <f>IF('Vert DB'!J305="male",1,0)</f>
        <v>1</v>
      </c>
      <c r="K313">
        <f>VLOOKUP('Vert DB'!K305,'Conversion Rules'!$K$22:$L$33,2,FALSE)</f>
        <v>1</v>
      </c>
      <c r="L313">
        <f>VLOOKUP('Vert DB'!L305,'Conversion Rules'!$L$17:$M$20,2,FALSE)</f>
        <v>0</v>
      </c>
      <c r="M313">
        <f>IF('Vert DB'!M305="Yes",1,0)</f>
        <v>1</v>
      </c>
    </row>
    <row r="314" spans="1:13">
      <c r="A314">
        <f>'Vert DB'!B306</f>
        <v>60</v>
      </c>
      <c r="B314" s="5">
        <f>IF('Vert DB'!C306="None","N",IF('Vert DB'!C306&gt;0,'Vert DB'!C306,"XXXXXXXXXXXX"))</f>
        <v>60</v>
      </c>
      <c r="C314">
        <f>'Vert DB'!D306</f>
        <v>29</v>
      </c>
      <c r="D314">
        <f>IF('Vert DB'!E306="Everybody",1,0)</f>
        <v>0</v>
      </c>
      <c r="E314">
        <f>IF('Vert DB'!F306="higher",1,0)</f>
        <v>0</v>
      </c>
      <c r="F314">
        <f>IF('Vert DB'!G306="higher",1,0)</f>
        <v>0</v>
      </c>
      <c r="G314" t="e">
        <f>'Vert DB'!#REF!</f>
        <v>#REF!</v>
      </c>
      <c r="H314">
        <f>'Vert DB'!H306</f>
        <v>1</v>
      </c>
      <c r="I314">
        <f>'Vert DB'!I306</f>
        <v>1234</v>
      </c>
      <c r="J314">
        <f>IF('Vert DB'!J306="male",1,0)</f>
        <v>1</v>
      </c>
      <c r="K314">
        <f>VLOOKUP('Vert DB'!K306,'Conversion Rules'!$K$22:$L$33,2,FALSE)</f>
        <v>4</v>
      </c>
      <c r="L314">
        <f>VLOOKUP('Vert DB'!L306,'Conversion Rules'!$L$17:$M$20,2,FALSE)</f>
        <v>0</v>
      </c>
      <c r="M314">
        <f>IF('Vert DB'!M306="Yes",1,0)</f>
        <v>0</v>
      </c>
    </row>
    <row r="315" spans="1:13">
      <c r="A315">
        <f>'Vert DB'!B307</f>
        <v>20</v>
      </c>
      <c r="B315" s="5">
        <f>IF('Vert DB'!C307="None","N",IF('Vert DB'!C307&gt;0,'Vert DB'!C307,"XXXXXXXXXXXX"))</f>
        <v>60</v>
      </c>
      <c r="C315">
        <f>'Vert DB'!D307</f>
        <v>29</v>
      </c>
      <c r="D315">
        <f>IF('Vert DB'!E307="Everybody",1,0)</f>
        <v>0</v>
      </c>
      <c r="E315">
        <f>IF('Vert DB'!F307="higher",1,0)</f>
        <v>0</v>
      </c>
      <c r="F315">
        <f>IF('Vert DB'!G307="higher",1,0)</f>
        <v>0</v>
      </c>
      <c r="G315" t="e">
        <f>'Vert DB'!#REF!</f>
        <v>#REF!</v>
      </c>
      <c r="H315">
        <f>'Vert DB'!H307</f>
        <v>2</v>
      </c>
      <c r="I315">
        <f>'Vert DB'!I307</f>
        <v>1234</v>
      </c>
      <c r="J315">
        <f>IF('Vert DB'!J307="male",1,0)</f>
        <v>1</v>
      </c>
      <c r="K315">
        <f>VLOOKUP('Vert DB'!K307,'Conversion Rules'!$K$22:$L$33,2,FALSE)</f>
        <v>4</v>
      </c>
      <c r="L315">
        <f>VLOOKUP('Vert DB'!L307,'Conversion Rules'!$L$17:$M$20,2,FALSE)</f>
        <v>0</v>
      </c>
      <c r="M315">
        <f>IF('Vert DB'!M307="Yes",1,0)</f>
        <v>0</v>
      </c>
    </row>
    <row r="316" spans="1:13">
      <c r="A316">
        <f>'Vert DB'!B308</f>
        <v>10</v>
      </c>
      <c r="B316" s="5" t="str">
        <f>IF('Vert DB'!C308="None","N",IF('Vert DB'!C308&gt;0,'Vert DB'!C308,"XXXXXXXXXXXX"))</f>
        <v>N</v>
      </c>
      <c r="C316">
        <f>'Vert DB'!D308</f>
        <v>29</v>
      </c>
      <c r="D316">
        <f>IF('Vert DB'!E308="Everybody",1,0)</f>
        <v>0</v>
      </c>
      <c r="E316">
        <f>IF('Vert DB'!F308="higher",1,0)</f>
        <v>0</v>
      </c>
      <c r="F316">
        <f>IF('Vert DB'!G308="higher",1,0)</f>
        <v>0</v>
      </c>
      <c r="G316" t="e">
        <f>'Vert DB'!#REF!</f>
        <v>#REF!</v>
      </c>
      <c r="H316">
        <f>'Vert DB'!H308</f>
        <v>3</v>
      </c>
      <c r="I316">
        <f>'Vert DB'!I308</f>
        <v>1234</v>
      </c>
      <c r="J316">
        <f>IF('Vert DB'!J308="male",1,0)</f>
        <v>1</v>
      </c>
      <c r="K316">
        <f>VLOOKUP('Vert DB'!K308,'Conversion Rules'!$K$22:$L$33,2,FALSE)</f>
        <v>4</v>
      </c>
      <c r="L316">
        <f>VLOOKUP('Vert DB'!L308,'Conversion Rules'!$L$17:$M$20,2,FALSE)</f>
        <v>0</v>
      </c>
      <c r="M316">
        <f>IF('Vert DB'!M308="Yes",1,0)</f>
        <v>0</v>
      </c>
    </row>
    <row r="317" spans="1:13">
      <c r="A317">
        <f>'Vert DB'!B309</f>
        <v>55</v>
      </c>
      <c r="B317" s="5" t="str">
        <f>IF('Vert DB'!C309="None","N",IF('Vert DB'!C309&gt;0,'Vert DB'!C309,"XXXXXXXXXXXX"))</f>
        <v>N</v>
      </c>
      <c r="C317">
        <f>'Vert DB'!D309</f>
        <v>29</v>
      </c>
      <c r="D317">
        <f>IF('Vert DB'!E309="Everybody",1,0)</f>
        <v>0</v>
      </c>
      <c r="E317">
        <f>IF('Vert DB'!F309="higher",1,0)</f>
        <v>0</v>
      </c>
      <c r="F317">
        <f>IF('Vert DB'!G309="higher",1,0)</f>
        <v>0</v>
      </c>
      <c r="G317" t="e">
        <f>'Vert DB'!#REF!</f>
        <v>#REF!</v>
      </c>
      <c r="H317">
        <f>'Vert DB'!H309</f>
        <v>4</v>
      </c>
      <c r="I317">
        <f>'Vert DB'!I309</f>
        <v>1234</v>
      </c>
      <c r="J317">
        <f>IF('Vert DB'!J309="male",1,0)</f>
        <v>1</v>
      </c>
      <c r="K317">
        <f>VLOOKUP('Vert DB'!K309,'Conversion Rules'!$K$22:$L$33,2,FALSE)</f>
        <v>4</v>
      </c>
      <c r="L317">
        <f>VLOOKUP('Vert DB'!L309,'Conversion Rules'!$L$17:$M$20,2,FALSE)</f>
        <v>0</v>
      </c>
      <c r="M317">
        <f>IF('Vert DB'!M309="Yes",1,0)</f>
        <v>0</v>
      </c>
    </row>
    <row r="318" spans="1:13">
      <c r="A318">
        <f>'Vert DB'!B310</f>
        <v>60</v>
      </c>
      <c r="B318" s="5">
        <f>IF('Vert DB'!C310="None","N",IF('Vert DB'!C310&gt;0,'Vert DB'!C310,"XXXXXXXXXXXX"))</f>
        <v>60</v>
      </c>
      <c r="C318">
        <f>'Vert DB'!D310</f>
        <v>30</v>
      </c>
      <c r="D318">
        <f>IF('Vert DB'!E310="Everybody",1,0)</f>
        <v>0</v>
      </c>
      <c r="E318">
        <f>IF('Vert DB'!F310="higher",1,0)</f>
        <v>0</v>
      </c>
      <c r="F318">
        <f>IF('Vert DB'!G310="higher",1,0)</f>
        <v>0</v>
      </c>
      <c r="G318" t="e">
        <f>'Vert DB'!#REF!</f>
        <v>#REF!</v>
      </c>
      <c r="H318">
        <f>'Vert DB'!H310</f>
        <v>1</v>
      </c>
      <c r="I318">
        <f>'Vert DB'!I310</f>
        <v>1234</v>
      </c>
      <c r="J318">
        <f>IF('Vert DB'!J310="male",1,0)</f>
        <v>1</v>
      </c>
      <c r="K318">
        <f>VLOOKUP('Vert DB'!K310,'Conversion Rules'!$K$22:$L$33,2,FALSE)</f>
        <v>4</v>
      </c>
      <c r="L318">
        <f>VLOOKUP('Vert DB'!L310,'Conversion Rules'!$L$17:$M$20,2,FALSE)</f>
        <v>2</v>
      </c>
      <c r="M318">
        <f>IF('Vert DB'!M310="Yes",1,0)</f>
        <v>0</v>
      </c>
    </row>
    <row r="319" spans="1:13">
      <c r="A319">
        <f>'Vert DB'!B311</f>
        <v>60</v>
      </c>
      <c r="B319" s="5">
        <f>IF('Vert DB'!C311="None","N",IF('Vert DB'!C311&gt;0,'Vert DB'!C311,"XXXXXXXXXXXX"))</f>
        <v>60</v>
      </c>
      <c r="C319">
        <f>'Vert DB'!D311</f>
        <v>30</v>
      </c>
      <c r="D319">
        <f>IF('Vert DB'!E311="Everybody",1,0)</f>
        <v>0</v>
      </c>
      <c r="E319">
        <f>IF('Vert DB'!F311="higher",1,0)</f>
        <v>0</v>
      </c>
      <c r="F319">
        <f>IF('Vert DB'!G311="higher",1,0)</f>
        <v>0</v>
      </c>
      <c r="G319" t="e">
        <f>'Vert DB'!#REF!</f>
        <v>#REF!</v>
      </c>
      <c r="H319">
        <f>'Vert DB'!H311</f>
        <v>2</v>
      </c>
      <c r="I319">
        <f>'Vert DB'!I311</f>
        <v>1234</v>
      </c>
      <c r="J319">
        <f>IF('Vert DB'!J311="male",1,0)</f>
        <v>1</v>
      </c>
      <c r="K319">
        <f>VLOOKUP('Vert DB'!K311,'Conversion Rules'!$K$22:$L$33,2,FALSE)</f>
        <v>4</v>
      </c>
      <c r="L319">
        <f>VLOOKUP('Vert DB'!L311,'Conversion Rules'!$L$17:$M$20,2,FALSE)</f>
        <v>2</v>
      </c>
      <c r="M319">
        <f>IF('Vert DB'!M311="Yes",1,0)</f>
        <v>0</v>
      </c>
    </row>
    <row r="320" spans="1:13">
      <c r="A320">
        <f>'Vert DB'!B312</f>
        <v>45</v>
      </c>
      <c r="B320" s="5" t="str">
        <f>IF('Vert DB'!C312="None","N",IF('Vert DB'!C312&gt;0,'Vert DB'!C312,"XXXXXXXXXXXX"))</f>
        <v>N</v>
      </c>
      <c r="C320">
        <f>'Vert DB'!D312</f>
        <v>30</v>
      </c>
      <c r="D320">
        <f>IF('Vert DB'!E312="Everybody",1,0)</f>
        <v>0</v>
      </c>
      <c r="E320">
        <f>IF('Vert DB'!F312="higher",1,0)</f>
        <v>0</v>
      </c>
      <c r="F320">
        <f>IF('Vert DB'!G312="higher",1,0)</f>
        <v>0</v>
      </c>
      <c r="G320" t="e">
        <f>'Vert DB'!#REF!</f>
        <v>#REF!</v>
      </c>
      <c r="H320">
        <f>'Vert DB'!H312</f>
        <v>3</v>
      </c>
      <c r="I320">
        <f>'Vert DB'!I312</f>
        <v>1234</v>
      </c>
      <c r="J320">
        <f>IF('Vert DB'!J312="male",1,0)</f>
        <v>1</v>
      </c>
      <c r="K320">
        <f>VLOOKUP('Vert DB'!K312,'Conversion Rules'!$K$22:$L$33,2,FALSE)</f>
        <v>4</v>
      </c>
      <c r="L320">
        <f>VLOOKUP('Vert DB'!L312,'Conversion Rules'!$L$17:$M$20,2,FALSE)</f>
        <v>2</v>
      </c>
      <c r="M320">
        <f>IF('Vert DB'!M312="Yes",1,0)</f>
        <v>0</v>
      </c>
    </row>
    <row r="321" spans="1:13">
      <c r="A321">
        <f>'Vert DB'!B313</f>
        <v>55</v>
      </c>
      <c r="B321" s="5" t="str">
        <f>IF('Vert DB'!C313="None","N",IF('Vert DB'!C313&gt;0,'Vert DB'!C313,"XXXXXXXXXXXX"))</f>
        <v>N</v>
      </c>
      <c r="C321">
        <f>'Vert DB'!D313</f>
        <v>30</v>
      </c>
      <c r="D321">
        <f>IF('Vert DB'!E313="Everybody",1,0)</f>
        <v>0</v>
      </c>
      <c r="E321">
        <f>IF('Vert DB'!F313="higher",1,0)</f>
        <v>0</v>
      </c>
      <c r="F321">
        <f>IF('Vert DB'!G313="higher",1,0)</f>
        <v>0</v>
      </c>
      <c r="G321" t="e">
        <f>'Vert DB'!#REF!</f>
        <v>#REF!</v>
      </c>
      <c r="H321">
        <f>'Vert DB'!H313</f>
        <v>4</v>
      </c>
      <c r="I321">
        <f>'Vert DB'!I313</f>
        <v>1234</v>
      </c>
      <c r="J321">
        <f>IF('Vert DB'!J313="male",1,0)</f>
        <v>1</v>
      </c>
      <c r="K321">
        <f>VLOOKUP('Vert DB'!K313,'Conversion Rules'!$K$22:$L$33,2,FALSE)</f>
        <v>4</v>
      </c>
      <c r="L321">
        <f>VLOOKUP('Vert DB'!L313,'Conversion Rules'!$L$17:$M$20,2,FALSE)</f>
        <v>2</v>
      </c>
      <c r="M321">
        <f>IF('Vert DB'!M313="Yes",1,0)</f>
        <v>0</v>
      </c>
    </row>
    <row r="322" spans="1:13">
      <c r="A322">
        <f>'Vert DB'!B314</f>
        <v>45.87</v>
      </c>
      <c r="B322" s="5">
        <f>IF('Vert DB'!C314="None","N",IF('Vert DB'!C314&gt;0,'Vert DB'!C314,"XXXXXXXXXXXX"))</f>
        <v>60</v>
      </c>
      <c r="C322">
        <f>'Vert DB'!D314</f>
        <v>29</v>
      </c>
      <c r="D322">
        <f>IF('Vert DB'!E314="Everybody",1,0)</f>
        <v>0</v>
      </c>
      <c r="E322">
        <f>IF('Vert DB'!F314="higher",1,0)</f>
        <v>0</v>
      </c>
      <c r="F322">
        <f>IF('Vert DB'!G314="higher",1,0)</f>
        <v>0</v>
      </c>
      <c r="G322" t="e">
        <f>'Vert DB'!#REF!</f>
        <v>#REF!</v>
      </c>
      <c r="H322">
        <f>'Vert DB'!H314</f>
        <v>1</v>
      </c>
      <c r="I322">
        <f>'Vert DB'!I314</f>
        <v>1234</v>
      </c>
      <c r="J322">
        <f>IF('Vert DB'!J314="male",1,0)</f>
        <v>0</v>
      </c>
      <c r="K322">
        <f>VLOOKUP('Vert DB'!K314,'Conversion Rules'!$K$22:$L$33,2,FALSE)</f>
        <v>2</v>
      </c>
      <c r="L322">
        <f>VLOOKUP('Vert DB'!L314,'Conversion Rules'!$L$17:$M$20,2,FALSE)</f>
        <v>0</v>
      </c>
      <c r="M322">
        <f>IF('Vert DB'!M314="Yes",1,0)</f>
        <v>0</v>
      </c>
    </row>
    <row r="323" spans="1:13">
      <c r="A323">
        <f>'Vert DB'!B315</f>
        <v>51.95</v>
      </c>
      <c r="B323" s="5">
        <f>IF('Vert DB'!C315="None","N",IF('Vert DB'!C315&gt;0,'Vert DB'!C315,"XXXXXXXXXXXX"))</f>
        <v>60</v>
      </c>
      <c r="C323">
        <f>'Vert DB'!D315</f>
        <v>29</v>
      </c>
      <c r="D323">
        <f>IF('Vert DB'!E315="Everybody",1,0)</f>
        <v>0</v>
      </c>
      <c r="E323">
        <f>IF('Vert DB'!F315="higher",1,0)</f>
        <v>0</v>
      </c>
      <c r="F323">
        <f>IF('Vert DB'!G315="higher",1,0)</f>
        <v>0</v>
      </c>
      <c r="G323" t="e">
        <f>'Vert DB'!#REF!</f>
        <v>#REF!</v>
      </c>
      <c r="H323">
        <f>'Vert DB'!H315</f>
        <v>2</v>
      </c>
      <c r="I323">
        <f>'Vert DB'!I315</f>
        <v>1234</v>
      </c>
      <c r="J323">
        <f>IF('Vert DB'!J315="male",1,0)</f>
        <v>0</v>
      </c>
      <c r="K323">
        <f>VLOOKUP('Vert DB'!K315,'Conversion Rules'!$K$22:$L$33,2,FALSE)</f>
        <v>2</v>
      </c>
      <c r="L323">
        <f>VLOOKUP('Vert DB'!L315,'Conversion Rules'!$L$17:$M$20,2,FALSE)</f>
        <v>0</v>
      </c>
      <c r="M323">
        <f>IF('Vert DB'!M315="Yes",1,0)</f>
        <v>0</v>
      </c>
    </row>
    <row r="324" spans="1:13">
      <c r="A324">
        <f>'Vert DB'!B316</f>
        <v>41.75</v>
      </c>
      <c r="B324" s="5" t="str">
        <f>IF('Vert DB'!C316="None","N",IF('Vert DB'!C316&gt;0,'Vert DB'!C316,"XXXXXXXXXXXX"))</f>
        <v>N</v>
      </c>
      <c r="C324">
        <f>'Vert DB'!D316</f>
        <v>29</v>
      </c>
      <c r="D324">
        <f>IF('Vert DB'!E316="Everybody",1,0)</f>
        <v>0</v>
      </c>
      <c r="E324">
        <f>IF('Vert DB'!F316="higher",1,0)</f>
        <v>0</v>
      </c>
      <c r="F324">
        <f>IF('Vert DB'!G316="higher",1,0)</f>
        <v>0</v>
      </c>
      <c r="G324" t="e">
        <f>'Vert DB'!#REF!</f>
        <v>#REF!</v>
      </c>
      <c r="H324">
        <f>'Vert DB'!H316</f>
        <v>3</v>
      </c>
      <c r="I324">
        <f>'Vert DB'!I316</f>
        <v>1234</v>
      </c>
      <c r="J324">
        <f>IF('Vert DB'!J316="male",1,0)</f>
        <v>0</v>
      </c>
      <c r="K324">
        <f>VLOOKUP('Vert DB'!K316,'Conversion Rules'!$K$22:$L$33,2,FALSE)</f>
        <v>2</v>
      </c>
      <c r="L324">
        <f>VLOOKUP('Vert DB'!L316,'Conversion Rules'!$L$17:$M$20,2,FALSE)</f>
        <v>0</v>
      </c>
      <c r="M324">
        <f>IF('Vert DB'!M316="Yes",1,0)</f>
        <v>0</v>
      </c>
    </row>
    <row r="325" spans="1:13">
      <c r="A325">
        <f>'Vert DB'!B317</f>
        <v>49.75</v>
      </c>
      <c r="B325" s="5" t="str">
        <f>IF('Vert DB'!C317="None","N",IF('Vert DB'!C317&gt;0,'Vert DB'!C317,"XXXXXXXXXXXX"))</f>
        <v>N</v>
      </c>
      <c r="C325">
        <f>'Vert DB'!D317</f>
        <v>29</v>
      </c>
      <c r="D325">
        <f>IF('Vert DB'!E317="Everybody",1,0)</f>
        <v>0</v>
      </c>
      <c r="E325">
        <f>IF('Vert DB'!F317="higher",1,0)</f>
        <v>0</v>
      </c>
      <c r="F325">
        <f>IF('Vert DB'!G317="higher",1,0)</f>
        <v>0</v>
      </c>
      <c r="G325" t="e">
        <f>'Vert DB'!#REF!</f>
        <v>#REF!</v>
      </c>
      <c r="H325">
        <f>'Vert DB'!H317</f>
        <v>4</v>
      </c>
      <c r="I325">
        <f>'Vert DB'!I317</f>
        <v>1234</v>
      </c>
      <c r="J325">
        <f>IF('Vert DB'!J317="male",1,0)</f>
        <v>0</v>
      </c>
      <c r="K325">
        <f>VLOOKUP('Vert DB'!K317,'Conversion Rules'!$K$22:$L$33,2,FALSE)</f>
        <v>2</v>
      </c>
      <c r="L325">
        <f>VLOOKUP('Vert DB'!L317,'Conversion Rules'!$L$17:$M$20,2,FALSE)</f>
        <v>0</v>
      </c>
      <c r="M325">
        <f>IF('Vert DB'!M317="Yes",1,0)</f>
        <v>0</v>
      </c>
    </row>
    <row r="326" spans="1:13">
      <c r="A326">
        <f>'Vert DB'!B318</f>
        <v>50</v>
      </c>
      <c r="B326" s="5">
        <f>IF('Vert DB'!C318="None","N",IF('Vert DB'!C318&gt;0,'Vert DB'!C318,"XXXXXXXXXXXX"))</f>
        <v>50</v>
      </c>
      <c r="C326">
        <f>'Vert DB'!D318</f>
        <v>29</v>
      </c>
      <c r="D326">
        <f>IF('Vert DB'!E318="Everybody",1,0)</f>
        <v>1</v>
      </c>
      <c r="E326">
        <f>IF('Vert DB'!F318="higher",1,0)</f>
        <v>0</v>
      </c>
      <c r="F326">
        <f>IF('Vert DB'!G318="higher",1,0)</f>
        <v>0</v>
      </c>
      <c r="G326" t="e">
        <f>'Vert DB'!#REF!</f>
        <v>#REF!</v>
      </c>
      <c r="H326">
        <f>'Vert DB'!H318</f>
        <v>1</v>
      </c>
      <c r="I326">
        <f>'Vert DB'!I318</f>
        <v>1234</v>
      </c>
      <c r="J326">
        <f>IF('Vert DB'!J318="male",1,0)</f>
        <v>1</v>
      </c>
      <c r="K326">
        <f>VLOOKUP('Vert DB'!K318,'Conversion Rules'!$K$22:$L$33,2,FALSE)</f>
        <v>5</v>
      </c>
      <c r="L326">
        <f>VLOOKUP('Vert DB'!L318,'Conversion Rules'!$L$17:$M$20,2,FALSE)</f>
        <v>2</v>
      </c>
      <c r="M326">
        <f>IF('Vert DB'!M318="Yes",1,0)</f>
        <v>0</v>
      </c>
    </row>
    <row r="327" spans="1:13">
      <c r="A327">
        <f>'Vert DB'!B319</f>
        <v>59</v>
      </c>
      <c r="B327" s="5">
        <f>IF('Vert DB'!C319="None","N",IF('Vert DB'!C319&gt;0,'Vert DB'!C319,"XXXXXXXXXXXX"))</f>
        <v>60</v>
      </c>
      <c r="C327">
        <f>'Vert DB'!D319</f>
        <v>29</v>
      </c>
      <c r="D327">
        <f>IF('Vert DB'!E319="Everybody",1,0)</f>
        <v>0</v>
      </c>
      <c r="E327">
        <f>IF('Vert DB'!F319="higher",1,0)</f>
        <v>0</v>
      </c>
      <c r="F327">
        <f>IF('Vert DB'!G319="higher",1,0)</f>
        <v>0</v>
      </c>
      <c r="G327" t="e">
        <f>'Vert DB'!#REF!</f>
        <v>#REF!</v>
      </c>
      <c r="H327">
        <f>'Vert DB'!H319</f>
        <v>2</v>
      </c>
      <c r="I327">
        <f>'Vert DB'!I319</f>
        <v>1234</v>
      </c>
      <c r="J327">
        <f>IF('Vert DB'!J319="male",1,0)</f>
        <v>1</v>
      </c>
      <c r="K327">
        <f>VLOOKUP('Vert DB'!K319,'Conversion Rules'!$K$22:$L$33,2,FALSE)</f>
        <v>5</v>
      </c>
      <c r="L327">
        <f>VLOOKUP('Vert DB'!L319,'Conversion Rules'!$L$17:$M$20,2,FALSE)</f>
        <v>2</v>
      </c>
      <c r="M327">
        <f>IF('Vert DB'!M319="Yes",1,0)</f>
        <v>0</v>
      </c>
    </row>
    <row r="328" spans="1:13">
      <c r="A328">
        <f>'Vert DB'!B320</f>
        <v>20</v>
      </c>
      <c r="B328" s="5">
        <f>IF('Vert DB'!C320="None","N",IF('Vert DB'!C320&gt;0,'Vert DB'!C320,"XXXXXXXXXXXX"))</f>
        <v>45</v>
      </c>
      <c r="C328">
        <f>'Vert DB'!D320</f>
        <v>29</v>
      </c>
      <c r="D328">
        <f>IF('Vert DB'!E320="Everybody",1,0)</f>
        <v>0</v>
      </c>
      <c r="E328">
        <f>IF('Vert DB'!F320="higher",1,0)</f>
        <v>1</v>
      </c>
      <c r="F328">
        <f>IF('Vert DB'!G320="higher",1,0)</f>
        <v>1</v>
      </c>
      <c r="G328" t="e">
        <f>'Vert DB'!#REF!</f>
        <v>#REF!</v>
      </c>
      <c r="H328">
        <f>'Vert DB'!H320</f>
        <v>3</v>
      </c>
      <c r="I328">
        <f>'Vert DB'!I320</f>
        <v>1234</v>
      </c>
      <c r="J328">
        <f>IF('Vert DB'!J320="male",1,0)</f>
        <v>1</v>
      </c>
      <c r="K328">
        <f>VLOOKUP('Vert DB'!K320,'Conversion Rules'!$K$22:$L$33,2,FALSE)</f>
        <v>5</v>
      </c>
      <c r="L328">
        <f>VLOOKUP('Vert DB'!L320,'Conversion Rules'!$L$17:$M$20,2,FALSE)</f>
        <v>2</v>
      </c>
      <c r="M328">
        <f>IF('Vert DB'!M320="Yes",1,0)</f>
        <v>0</v>
      </c>
    </row>
    <row r="329" spans="1:13">
      <c r="A329">
        <f>'Vert DB'!B321</f>
        <v>40</v>
      </c>
      <c r="B329" s="5">
        <f>IF('Vert DB'!C321="None","N",IF('Vert DB'!C321&gt;0,'Vert DB'!C321,"XXXXXXXXXXXX"))</f>
        <v>45</v>
      </c>
      <c r="C329">
        <f>'Vert DB'!D321</f>
        <v>29</v>
      </c>
      <c r="D329">
        <f>IF('Vert DB'!E321="Everybody",1,0)</f>
        <v>0</v>
      </c>
      <c r="E329">
        <f>IF('Vert DB'!F321="higher",1,0)</f>
        <v>1</v>
      </c>
      <c r="F329">
        <f>IF('Vert DB'!G321="higher",1,0)</f>
        <v>0</v>
      </c>
      <c r="G329" t="e">
        <f>'Vert DB'!#REF!</f>
        <v>#REF!</v>
      </c>
      <c r="H329">
        <f>'Vert DB'!H321</f>
        <v>4</v>
      </c>
      <c r="I329">
        <f>'Vert DB'!I321</f>
        <v>1234</v>
      </c>
      <c r="J329">
        <f>IF('Vert DB'!J321="male",1,0)</f>
        <v>1</v>
      </c>
      <c r="K329">
        <f>VLOOKUP('Vert DB'!K321,'Conversion Rules'!$K$22:$L$33,2,FALSE)</f>
        <v>5</v>
      </c>
      <c r="L329">
        <f>VLOOKUP('Vert DB'!L321,'Conversion Rules'!$L$17:$M$20,2,FALSE)</f>
        <v>2</v>
      </c>
      <c r="M329">
        <f>IF('Vert DB'!M321="Yes",1,0)</f>
        <v>0</v>
      </c>
    </row>
    <row r="330" spans="1:13">
      <c r="A330">
        <f>'Vert DB'!B322</f>
        <v>50</v>
      </c>
      <c r="B330" s="5">
        <f>IF('Vert DB'!C322="None","N",IF('Vert DB'!C322&gt;0,'Vert DB'!C322,"XXXXXXXXXXXX"))</f>
        <v>50</v>
      </c>
      <c r="C330">
        <f>'Vert DB'!D322</f>
        <v>30</v>
      </c>
      <c r="D330">
        <f>IF('Vert DB'!E322="Everybody",1,0)</f>
        <v>0</v>
      </c>
      <c r="E330">
        <f>IF('Vert DB'!F322="higher",1,0)</f>
        <v>0</v>
      </c>
      <c r="F330">
        <f>IF('Vert DB'!G322="higher",1,0)</f>
        <v>0</v>
      </c>
      <c r="G330" t="e">
        <f>'Vert DB'!#REF!</f>
        <v>#REF!</v>
      </c>
      <c r="H330">
        <f>'Vert DB'!H322</f>
        <v>1</v>
      </c>
      <c r="I330">
        <f>'Vert DB'!I322</f>
        <v>1234</v>
      </c>
      <c r="J330">
        <f>IF('Vert DB'!J322="male",1,0)</f>
        <v>1</v>
      </c>
      <c r="K330">
        <f>VLOOKUP('Vert DB'!K322,'Conversion Rules'!$K$22:$L$33,2,FALSE)</f>
        <v>2</v>
      </c>
      <c r="L330">
        <f>VLOOKUP('Vert DB'!L322,'Conversion Rules'!$L$17:$M$20,2,FALSE)</f>
        <v>3</v>
      </c>
      <c r="M330">
        <f>IF('Vert DB'!M322="Yes",1,0)</f>
        <v>1</v>
      </c>
    </row>
    <row r="331" spans="1:13">
      <c r="A331">
        <f>'Vert DB'!B323</f>
        <v>50</v>
      </c>
      <c r="B331" s="5">
        <f>IF('Vert DB'!C323="None","N",IF('Vert DB'!C323&gt;0,'Vert DB'!C323,"XXXXXXXXXXXX"))</f>
        <v>50</v>
      </c>
      <c r="C331">
        <f>'Vert DB'!D323</f>
        <v>30</v>
      </c>
      <c r="D331">
        <f>IF('Vert DB'!E323="Everybody",1,0)</f>
        <v>0</v>
      </c>
      <c r="E331">
        <f>IF('Vert DB'!F323="higher",1,0)</f>
        <v>0</v>
      </c>
      <c r="F331">
        <f>IF('Vert DB'!G323="higher",1,0)</f>
        <v>0</v>
      </c>
      <c r="G331" t="e">
        <f>'Vert DB'!#REF!</f>
        <v>#REF!</v>
      </c>
      <c r="H331">
        <f>'Vert DB'!H323</f>
        <v>2</v>
      </c>
      <c r="I331">
        <f>'Vert DB'!I323</f>
        <v>1234</v>
      </c>
      <c r="J331">
        <f>IF('Vert DB'!J323="male",1,0)</f>
        <v>1</v>
      </c>
      <c r="K331">
        <f>VLOOKUP('Vert DB'!K323,'Conversion Rules'!$K$22:$L$33,2,FALSE)</f>
        <v>2</v>
      </c>
      <c r="L331">
        <f>VLOOKUP('Vert DB'!L323,'Conversion Rules'!$L$17:$M$20,2,FALSE)</f>
        <v>3</v>
      </c>
      <c r="M331">
        <f>IF('Vert DB'!M323="Yes",1,0)</f>
        <v>1</v>
      </c>
    </row>
    <row r="332" spans="1:13">
      <c r="A332">
        <f>'Vert DB'!B324</f>
        <v>1.91</v>
      </c>
      <c r="B332" s="5" t="str">
        <f>IF('Vert DB'!C324="None","N",IF('Vert DB'!C324&gt;0,'Vert DB'!C324,"XXXXXXXXXXXX"))</f>
        <v>N</v>
      </c>
      <c r="C332">
        <f>'Vert DB'!D324</f>
        <v>30</v>
      </c>
      <c r="D332">
        <f>IF('Vert DB'!E324="Everybody",1,0)</f>
        <v>0</v>
      </c>
      <c r="E332">
        <f>IF('Vert DB'!F324="higher",1,0)</f>
        <v>1</v>
      </c>
      <c r="F332">
        <f>IF('Vert DB'!G324="higher",1,0)</f>
        <v>1</v>
      </c>
      <c r="G332" t="e">
        <f>'Vert DB'!#REF!</f>
        <v>#REF!</v>
      </c>
      <c r="H332">
        <f>'Vert DB'!H324</f>
        <v>3</v>
      </c>
      <c r="I332">
        <f>'Vert DB'!I324</f>
        <v>1234</v>
      </c>
      <c r="J332">
        <f>IF('Vert DB'!J324="male",1,0)</f>
        <v>1</v>
      </c>
      <c r="K332">
        <f>VLOOKUP('Vert DB'!K324,'Conversion Rules'!$K$22:$L$33,2,FALSE)</f>
        <v>2</v>
      </c>
      <c r="L332">
        <f>VLOOKUP('Vert DB'!L324,'Conversion Rules'!$L$17:$M$20,2,FALSE)</f>
        <v>3</v>
      </c>
      <c r="M332">
        <f>IF('Vert DB'!M324="Yes",1,0)</f>
        <v>1</v>
      </c>
    </row>
    <row r="333" spans="1:13">
      <c r="A333">
        <f>'Vert DB'!B325</f>
        <v>1.91</v>
      </c>
      <c r="B333" s="5" t="str">
        <f>IF('Vert DB'!C325="None","N",IF('Vert DB'!C325&gt;0,'Vert DB'!C325,"XXXXXXXXXXXX"))</f>
        <v>N</v>
      </c>
      <c r="C333">
        <f>'Vert DB'!D325</f>
        <v>30</v>
      </c>
      <c r="D333">
        <f>IF('Vert DB'!E325="Everybody",1,0)</f>
        <v>0</v>
      </c>
      <c r="E333">
        <f>IF('Vert DB'!F325="higher",1,0)</f>
        <v>1</v>
      </c>
      <c r="F333">
        <f>IF('Vert DB'!G325="higher",1,0)</f>
        <v>1</v>
      </c>
      <c r="G333" t="e">
        <f>'Vert DB'!#REF!</f>
        <v>#REF!</v>
      </c>
      <c r="H333">
        <f>'Vert DB'!H325</f>
        <v>4</v>
      </c>
      <c r="I333">
        <f>'Vert DB'!I325</f>
        <v>1234</v>
      </c>
      <c r="J333">
        <f>IF('Vert DB'!J325="male",1,0)</f>
        <v>1</v>
      </c>
      <c r="K333">
        <f>VLOOKUP('Vert DB'!K325,'Conversion Rules'!$K$22:$L$33,2,FALSE)</f>
        <v>2</v>
      </c>
      <c r="L333">
        <f>VLOOKUP('Vert DB'!L325,'Conversion Rules'!$L$17:$M$20,2,FALSE)</f>
        <v>3</v>
      </c>
      <c r="M333">
        <f>IF('Vert DB'!M325="Yes",1,0)</f>
        <v>1</v>
      </c>
    </row>
    <row r="334" spans="1:13">
      <c r="A334">
        <f>'Vert DB'!B326</f>
        <v>15.5</v>
      </c>
      <c r="B334" s="5">
        <f>IF('Vert DB'!C326="None","N",IF('Vert DB'!C326&gt;0,'Vert DB'!C326,"XXXXXXXXXXXX"))</f>
        <v>60</v>
      </c>
      <c r="C334">
        <f>'Vert DB'!D326</f>
        <v>29</v>
      </c>
      <c r="D334">
        <f>IF('Vert DB'!E326="Everybody",1,0)</f>
        <v>0</v>
      </c>
      <c r="E334">
        <f>IF('Vert DB'!F326="higher",1,0)</f>
        <v>1</v>
      </c>
      <c r="F334">
        <f>IF('Vert DB'!G326="higher",1,0)</f>
        <v>0</v>
      </c>
      <c r="G334" t="e">
        <f>'Vert DB'!#REF!</f>
        <v>#REF!</v>
      </c>
      <c r="H334">
        <f>'Vert DB'!H326</f>
        <v>2</v>
      </c>
      <c r="I334">
        <f>'Vert DB'!I326</f>
        <v>2143</v>
      </c>
      <c r="J334">
        <f>IF('Vert DB'!J326="male",1,0)</f>
        <v>1</v>
      </c>
      <c r="K334">
        <f>VLOOKUP('Vert DB'!K326,'Conversion Rules'!$K$22:$L$33,2,FALSE)</f>
        <v>4</v>
      </c>
      <c r="L334">
        <f>VLOOKUP('Vert DB'!L326,'Conversion Rules'!$L$17:$M$20,2,FALSE)</f>
        <v>2</v>
      </c>
      <c r="M334">
        <f>IF('Vert DB'!M326="Yes",1,0)</f>
        <v>1</v>
      </c>
    </row>
    <row r="335" spans="1:13">
      <c r="A335">
        <f>'Vert DB'!B327</f>
        <v>16</v>
      </c>
      <c r="B335" s="5">
        <f>IF('Vert DB'!C327="None","N",IF('Vert DB'!C327&gt;0,'Vert DB'!C327,"XXXXXXXXXXXX"))</f>
        <v>60</v>
      </c>
      <c r="C335">
        <f>'Vert DB'!D327</f>
        <v>29</v>
      </c>
      <c r="D335">
        <f>IF('Vert DB'!E327="Everybody",1,0)</f>
        <v>0</v>
      </c>
      <c r="E335">
        <f>IF('Vert DB'!F327="higher",1,0)</f>
        <v>1</v>
      </c>
      <c r="F335">
        <f>IF('Vert DB'!G327="higher",1,0)</f>
        <v>0</v>
      </c>
      <c r="G335" t="e">
        <f>'Vert DB'!#REF!</f>
        <v>#REF!</v>
      </c>
      <c r="H335">
        <f>'Vert DB'!H327</f>
        <v>1</v>
      </c>
      <c r="I335">
        <f>'Vert DB'!I327</f>
        <v>2143</v>
      </c>
      <c r="J335">
        <f>IF('Vert DB'!J327="male",1,0)</f>
        <v>1</v>
      </c>
      <c r="K335">
        <f>VLOOKUP('Vert DB'!K327,'Conversion Rules'!$K$22:$L$33,2,FALSE)</f>
        <v>4</v>
      </c>
      <c r="L335">
        <f>VLOOKUP('Vert DB'!L327,'Conversion Rules'!$L$17:$M$20,2,FALSE)</f>
        <v>2</v>
      </c>
      <c r="M335">
        <f>IF('Vert DB'!M327="Yes",1,0)</f>
        <v>1</v>
      </c>
    </row>
    <row r="336" spans="1:13">
      <c r="A336">
        <f>'Vert DB'!B328</f>
        <v>24.5</v>
      </c>
      <c r="B336" s="5" t="str">
        <f>IF('Vert DB'!C328="None","N",IF('Vert DB'!C328&gt;0,'Vert DB'!C328,"XXXXXXXXXXXX"))</f>
        <v>N</v>
      </c>
      <c r="C336">
        <f>'Vert DB'!D328</f>
        <v>29</v>
      </c>
      <c r="D336">
        <f>IF('Vert DB'!E328="Everybody",1,0)</f>
        <v>0</v>
      </c>
      <c r="E336">
        <f>IF('Vert DB'!F328="higher",1,0)</f>
        <v>0</v>
      </c>
      <c r="F336">
        <f>IF('Vert DB'!G328="higher",1,0)</f>
        <v>1</v>
      </c>
      <c r="G336" t="e">
        <f>'Vert DB'!#REF!</f>
        <v>#REF!</v>
      </c>
      <c r="H336">
        <f>'Vert DB'!H328</f>
        <v>4</v>
      </c>
      <c r="I336">
        <f>'Vert DB'!I328</f>
        <v>2143</v>
      </c>
      <c r="J336">
        <f>IF('Vert DB'!J328="male",1,0)</f>
        <v>1</v>
      </c>
      <c r="K336">
        <f>VLOOKUP('Vert DB'!K328,'Conversion Rules'!$K$22:$L$33,2,FALSE)</f>
        <v>4</v>
      </c>
      <c r="L336">
        <f>VLOOKUP('Vert DB'!L328,'Conversion Rules'!$L$17:$M$20,2,FALSE)</f>
        <v>2</v>
      </c>
      <c r="M336">
        <f>IF('Vert DB'!M328="Yes",1,0)</f>
        <v>1</v>
      </c>
    </row>
    <row r="337" spans="1:13">
      <c r="A337">
        <f>'Vert DB'!B329</f>
        <v>32.5</v>
      </c>
      <c r="B337" s="5" t="str">
        <f>IF('Vert DB'!C329="None","N",IF('Vert DB'!C329&gt;0,'Vert DB'!C329,"XXXXXXXXXXXX"))</f>
        <v>N</v>
      </c>
      <c r="C337">
        <f>'Vert DB'!D329</f>
        <v>29</v>
      </c>
      <c r="D337">
        <f>IF('Vert DB'!E329="Everybody",1,0)</f>
        <v>0</v>
      </c>
      <c r="E337">
        <f>IF('Vert DB'!F329="higher",1,0)</f>
        <v>0</v>
      </c>
      <c r="F337">
        <f>IF('Vert DB'!G329="higher",1,0)</f>
        <v>0</v>
      </c>
      <c r="G337" t="e">
        <f>'Vert DB'!#REF!</f>
        <v>#REF!</v>
      </c>
      <c r="H337">
        <f>'Vert DB'!H329</f>
        <v>3</v>
      </c>
      <c r="I337">
        <f>'Vert DB'!I329</f>
        <v>2143</v>
      </c>
      <c r="J337">
        <f>IF('Vert DB'!J329="male",1,0)</f>
        <v>1</v>
      </c>
      <c r="K337">
        <f>VLOOKUP('Vert DB'!K329,'Conversion Rules'!$K$22:$L$33,2,FALSE)</f>
        <v>4</v>
      </c>
      <c r="L337">
        <f>VLOOKUP('Vert DB'!L329,'Conversion Rules'!$L$17:$M$20,2,FALSE)</f>
        <v>2</v>
      </c>
      <c r="M337">
        <f>IF('Vert DB'!M329="Yes",1,0)</f>
        <v>1</v>
      </c>
    </row>
    <row r="338" spans="1:13">
      <c r="A338">
        <f>'Vert DB'!B330</f>
        <v>25</v>
      </c>
      <c r="B338" s="5">
        <f>IF('Vert DB'!C330="None","N",IF('Vert DB'!C330&gt;0,'Vert DB'!C330,"XXXXXXXXXXXX"))</f>
        <v>60</v>
      </c>
      <c r="C338">
        <f>'Vert DB'!D330</f>
        <v>29</v>
      </c>
      <c r="D338">
        <f>IF('Vert DB'!E330="Everybody",1,0)</f>
        <v>0</v>
      </c>
      <c r="E338">
        <f>IF('Vert DB'!F330="higher",1,0)</f>
        <v>0</v>
      </c>
      <c r="F338">
        <f>IF('Vert DB'!G330="higher",1,0)</f>
        <v>0</v>
      </c>
      <c r="G338" t="e">
        <f>'Vert DB'!#REF!</f>
        <v>#REF!</v>
      </c>
      <c r="H338">
        <f>'Vert DB'!H330</f>
        <v>2</v>
      </c>
      <c r="I338">
        <f>'Vert DB'!I330</f>
        <v>2143</v>
      </c>
      <c r="J338">
        <f>IF('Vert DB'!J330="male",1,0)</f>
        <v>1</v>
      </c>
      <c r="K338">
        <f>VLOOKUP('Vert DB'!K330,'Conversion Rules'!$K$22:$L$33,2,FALSE)</f>
        <v>6</v>
      </c>
      <c r="L338">
        <f>VLOOKUP('Vert DB'!L330,'Conversion Rules'!$L$17:$M$20,2,FALSE)</f>
        <v>2</v>
      </c>
      <c r="M338">
        <f>IF('Vert DB'!M330="Yes",1,0)</f>
        <v>0</v>
      </c>
    </row>
    <row r="339" spans="1:13">
      <c r="A339">
        <f>'Vert DB'!B331</f>
        <v>20</v>
      </c>
      <c r="B339" s="5">
        <f>IF('Vert DB'!C331="None","N",IF('Vert DB'!C331&gt;0,'Vert DB'!C331,"XXXXXXXXXXXX"))</f>
        <v>50</v>
      </c>
      <c r="C339">
        <f>'Vert DB'!D331</f>
        <v>29</v>
      </c>
      <c r="D339">
        <f>IF('Vert DB'!E331="Everybody",1,0)</f>
        <v>0</v>
      </c>
      <c r="E339">
        <f>IF('Vert DB'!F331="higher",1,0)</f>
        <v>0</v>
      </c>
      <c r="F339">
        <f>IF('Vert DB'!G331="higher",1,0)</f>
        <v>0</v>
      </c>
      <c r="G339" t="e">
        <f>'Vert DB'!#REF!</f>
        <v>#REF!</v>
      </c>
      <c r="H339">
        <f>'Vert DB'!H331</f>
        <v>1</v>
      </c>
      <c r="I339">
        <f>'Vert DB'!I331</f>
        <v>2143</v>
      </c>
      <c r="J339">
        <f>IF('Vert DB'!J331="male",1,0)</f>
        <v>1</v>
      </c>
      <c r="K339">
        <f>VLOOKUP('Vert DB'!K331,'Conversion Rules'!$K$22:$L$33,2,FALSE)</f>
        <v>6</v>
      </c>
      <c r="L339">
        <f>VLOOKUP('Vert DB'!L331,'Conversion Rules'!$L$17:$M$20,2,FALSE)</f>
        <v>2</v>
      </c>
      <c r="M339">
        <f>IF('Vert DB'!M331="Yes",1,0)</f>
        <v>0</v>
      </c>
    </row>
    <row r="340" spans="1:13">
      <c r="A340">
        <f>'Vert DB'!B332</f>
        <v>20</v>
      </c>
      <c r="B340" s="5" t="str">
        <f>IF('Vert DB'!C332="None","N",IF('Vert DB'!C332&gt;0,'Vert DB'!C332,"XXXXXXXXXXXX"))</f>
        <v>N</v>
      </c>
      <c r="C340">
        <f>'Vert DB'!D332</f>
        <v>29</v>
      </c>
      <c r="D340">
        <f>IF('Vert DB'!E332="Everybody",1,0)</f>
        <v>0</v>
      </c>
      <c r="E340">
        <f>IF('Vert DB'!F332="higher",1,0)</f>
        <v>1</v>
      </c>
      <c r="F340">
        <f>IF('Vert DB'!G332="higher",1,0)</f>
        <v>0</v>
      </c>
      <c r="G340" t="e">
        <f>'Vert DB'!#REF!</f>
        <v>#REF!</v>
      </c>
      <c r="H340">
        <f>'Vert DB'!H332</f>
        <v>4</v>
      </c>
      <c r="I340">
        <f>'Vert DB'!I332</f>
        <v>2143</v>
      </c>
      <c r="J340">
        <f>IF('Vert DB'!J332="male",1,0)</f>
        <v>1</v>
      </c>
      <c r="K340">
        <f>VLOOKUP('Vert DB'!K332,'Conversion Rules'!$K$22:$L$33,2,FALSE)</f>
        <v>6</v>
      </c>
      <c r="L340">
        <f>VLOOKUP('Vert DB'!L332,'Conversion Rules'!$L$17:$M$20,2,FALSE)</f>
        <v>2</v>
      </c>
      <c r="M340">
        <f>IF('Vert DB'!M332="Yes",1,0)</f>
        <v>0</v>
      </c>
    </row>
    <row r="341" spans="1:13">
      <c r="A341">
        <f>'Vert DB'!B333</f>
        <v>15</v>
      </c>
      <c r="B341" s="5">
        <f>IF('Vert DB'!C333="None","N",IF('Vert DB'!C333&gt;0,'Vert DB'!C333,"XXXXXXXXXXXX"))</f>
        <v>45</v>
      </c>
      <c r="C341">
        <f>'Vert DB'!D333</f>
        <v>29</v>
      </c>
      <c r="D341">
        <f>IF('Vert DB'!E333="Everybody",1,0)</f>
        <v>0</v>
      </c>
      <c r="E341">
        <f>IF('Vert DB'!F333="higher",1,0)</f>
        <v>1</v>
      </c>
      <c r="F341">
        <f>IF('Vert DB'!G333="higher",1,0)</f>
        <v>0</v>
      </c>
      <c r="G341" t="e">
        <f>'Vert DB'!#REF!</f>
        <v>#REF!</v>
      </c>
      <c r="H341">
        <f>'Vert DB'!H333</f>
        <v>3</v>
      </c>
      <c r="I341">
        <f>'Vert DB'!I333</f>
        <v>2143</v>
      </c>
      <c r="J341">
        <f>IF('Vert DB'!J333="male",1,0)</f>
        <v>1</v>
      </c>
      <c r="K341">
        <f>VLOOKUP('Vert DB'!K333,'Conversion Rules'!$K$22:$L$33,2,FALSE)</f>
        <v>6</v>
      </c>
      <c r="L341">
        <f>VLOOKUP('Vert DB'!L333,'Conversion Rules'!$L$17:$M$20,2,FALSE)</f>
        <v>2</v>
      </c>
      <c r="M341">
        <f>IF('Vert DB'!M333="Yes",1,0)</f>
        <v>0</v>
      </c>
    </row>
    <row r="342" spans="1:13">
      <c r="A342">
        <f>'Vert DB'!B334</f>
        <v>52.99</v>
      </c>
      <c r="B342" s="5">
        <f>IF('Vert DB'!C334="None","N",IF('Vert DB'!C334&gt;0,'Vert DB'!C334,"XXXXXXXXXXXX"))</f>
        <v>60</v>
      </c>
      <c r="C342">
        <f>'Vert DB'!D334</f>
        <v>29</v>
      </c>
      <c r="D342">
        <f>IF('Vert DB'!E334="Everybody",1,0)</f>
        <v>0</v>
      </c>
      <c r="E342">
        <f>IF('Vert DB'!F334="higher",1,0)</f>
        <v>0</v>
      </c>
      <c r="F342">
        <f>IF('Vert DB'!G334="higher",1,0)</f>
        <v>0</v>
      </c>
      <c r="G342" t="e">
        <f>'Vert DB'!#REF!</f>
        <v>#REF!</v>
      </c>
      <c r="H342">
        <f>'Vert DB'!H334</f>
        <v>2</v>
      </c>
      <c r="I342">
        <f>'Vert DB'!I334</f>
        <v>2143</v>
      </c>
      <c r="J342">
        <f>IF('Vert DB'!J334="male",1,0)</f>
        <v>0</v>
      </c>
      <c r="K342">
        <f>VLOOKUP('Vert DB'!K334,'Conversion Rules'!$K$22:$L$33,2,FALSE)</f>
        <v>2</v>
      </c>
      <c r="L342">
        <f>VLOOKUP('Vert DB'!L334,'Conversion Rules'!$L$17:$M$20,2,FALSE)</f>
        <v>2</v>
      </c>
      <c r="M342">
        <f>IF('Vert DB'!M334="Yes",1,0)</f>
        <v>1</v>
      </c>
    </row>
    <row r="343" spans="1:13">
      <c r="A343">
        <f>'Vert DB'!B335</f>
        <v>45.99</v>
      </c>
      <c r="B343" s="5">
        <f>IF('Vert DB'!C335="None","N",IF('Vert DB'!C335&gt;0,'Vert DB'!C335,"XXXXXXXXXXXX"))</f>
        <v>50</v>
      </c>
      <c r="C343">
        <f>'Vert DB'!D335</f>
        <v>29</v>
      </c>
      <c r="D343">
        <f>IF('Vert DB'!E335="Everybody",1,0)</f>
        <v>0</v>
      </c>
      <c r="E343">
        <f>IF('Vert DB'!F335="higher",1,0)</f>
        <v>0</v>
      </c>
      <c r="F343">
        <f>IF('Vert DB'!G335="higher",1,0)</f>
        <v>0</v>
      </c>
      <c r="G343" t="e">
        <f>'Vert DB'!#REF!</f>
        <v>#REF!</v>
      </c>
      <c r="H343">
        <f>'Vert DB'!H335</f>
        <v>1</v>
      </c>
      <c r="I343">
        <f>'Vert DB'!I335</f>
        <v>2143</v>
      </c>
      <c r="J343">
        <f>IF('Vert DB'!J335="male",1,0)</f>
        <v>0</v>
      </c>
      <c r="K343">
        <f>VLOOKUP('Vert DB'!K335,'Conversion Rules'!$K$22:$L$33,2,FALSE)</f>
        <v>2</v>
      </c>
      <c r="L343">
        <f>VLOOKUP('Vert DB'!L335,'Conversion Rules'!$L$17:$M$20,2,FALSE)</f>
        <v>2</v>
      </c>
      <c r="M343">
        <f>IF('Vert DB'!M335="Yes",1,0)</f>
        <v>1</v>
      </c>
    </row>
    <row r="344" spans="1:13">
      <c r="A344">
        <f>'Vert DB'!B336</f>
        <v>49.99</v>
      </c>
      <c r="B344" s="5" t="str">
        <f>IF('Vert DB'!C336="None","N",IF('Vert DB'!C336&gt;0,'Vert DB'!C336,"XXXXXXXXXXXX"))</f>
        <v>N</v>
      </c>
      <c r="C344">
        <f>'Vert DB'!D336</f>
        <v>29</v>
      </c>
      <c r="D344">
        <f>IF('Vert DB'!E336="Everybody",1,0)</f>
        <v>0</v>
      </c>
      <c r="E344">
        <f>IF('Vert DB'!F336="higher",1,0)</f>
        <v>0</v>
      </c>
      <c r="F344">
        <f>IF('Vert DB'!G336="higher",1,0)</f>
        <v>0</v>
      </c>
      <c r="G344" t="e">
        <f>'Vert DB'!#REF!</f>
        <v>#REF!</v>
      </c>
      <c r="H344">
        <f>'Vert DB'!H336</f>
        <v>4</v>
      </c>
      <c r="I344">
        <f>'Vert DB'!I336</f>
        <v>2143</v>
      </c>
      <c r="J344">
        <f>IF('Vert DB'!J336="male",1,0)</f>
        <v>0</v>
      </c>
      <c r="K344">
        <f>VLOOKUP('Vert DB'!K336,'Conversion Rules'!$K$22:$L$33,2,FALSE)</f>
        <v>2</v>
      </c>
      <c r="L344">
        <f>VLOOKUP('Vert DB'!L336,'Conversion Rules'!$L$17:$M$20,2,FALSE)</f>
        <v>2</v>
      </c>
      <c r="M344">
        <f>IF('Vert DB'!M336="Yes",1,0)</f>
        <v>1</v>
      </c>
    </row>
    <row r="345" spans="1:13">
      <c r="A345">
        <f>'Vert DB'!B337</f>
        <v>30</v>
      </c>
      <c r="B345" s="5" t="str">
        <f>IF('Vert DB'!C337="None","N",IF('Vert DB'!C337&gt;0,'Vert DB'!C337,"XXXXXXXXXXXX"))</f>
        <v>N</v>
      </c>
      <c r="C345">
        <f>'Vert DB'!D337</f>
        <v>29</v>
      </c>
      <c r="D345">
        <f>IF('Vert DB'!E337="Everybody",1,0)</f>
        <v>0</v>
      </c>
      <c r="E345">
        <f>IF('Vert DB'!F337="higher",1,0)</f>
        <v>0</v>
      </c>
      <c r="F345">
        <f>IF('Vert DB'!G337="higher",1,0)</f>
        <v>0</v>
      </c>
      <c r="G345" t="e">
        <f>'Vert DB'!#REF!</f>
        <v>#REF!</v>
      </c>
      <c r="H345">
        <f>'Vert DB'!H337</f>
        <v>3</v>
      </c>
      <c r="I345">
        <f>'Vert DB'!I337</f>
        <v>2143</v>
      </c>
      <c r="J345">
        <f>IF('Vert DB'!J337="male",1,0)</f>
        <v>0</v>
      </c>
      <c r="K345">
        <f>VLOOKUP('Vert DB'!K337,'Conversion Rules'!$K$22:$L$33,2,FALSE)</f>
        <v>2</v>
      </c>
      <c r="L345">
        <f>VLOOKUP('Vert DB'!L337,'Conversion Rules'!$L$17:$M$20,2,FALSE)</f>
        <v>2</v>
      </c>
      <c r="M345">
        <f>IF('Vert DB'!M337="Yes",1,0)</f>
        <v>1</v>
      </c>
    </row>
    <row r="346" spans="1:13">
      <c r="A346">
        <f>'Vert DB'!B338</f>
        <v>50</v>
      </c>
      <c r="B346" s="5">
        <f>IF('Vert DB'!C338="None","N",IF('Vert DB'!C338&gt;0,'Vert DB'!C338,"XXXXXXXXXXXX"))</f>
        <v>60</v>
      </c>
      <c r="C346">
        <f>'Vert DB'!D338</f>
        <v>29</v>
      </c>
      <c r="D346">
        <f>IF('Vert DB'!E338="Everybody",1,0)</f>
        <v>0</v>
      </c>
      <c r="E346">
        <f>IF('Vert DB'!F338="higher",1,0)</f>
        <v>0</v>
      </c>
      <c r="F346">
        <f>IF('Vert DB'!G338="higher",1,0)</f>
        <v>0</v>
      </c>
      <c r="G346" t="e">
        <f>'Vert DB'!#REF!</f>
        <v>#REF!</v>
      </c>
      <c r="H346">
        <f>'Vert DB'!H338</f>
        <v>2</v>
      </c>
      <c r="I346">
        <f>'Vert DB'!I338</f>
        <v>2143</v>
      </c>
      <c r="J346">
        <f>IF('Vert DB'!J338="male",1,0)</f>
        <v>1</v>
      </c>
      <c r="K346">
        <f>VLOOKUP('Vert DB'!K338,'Conversion Rules'!$K$22:$L$33,2,FALSE)</f>
        <v>1</v>
      </c>
      <c r="L346">
        <f>VLOOKUP('Vert DB'!L338,'Conversion Rules'!$L$17:$M$20,2,FALSE)</f>
        <v>0</v>
      </c>
      <c r="M346">
        <f>IF('Vert DB'!M338="Yes",1,0)</f>
        <v>1</v>
      </c>
    </row>
    <row r="347" spans="1:13">
      <c r="A347">
        <f>'Vert DB'!B339</f>
        <v>42.5</v>
      </c>
      <c r="B347" s="5">
        <f>IF('Vert DB'!C339="None","N",IF('Vert DB'!C339&gt;0,'Vert DB'!C339,"XXXXXXXXXXXX"))</f>
        <v>50</v>
      </c>
      <c r="C347">
        <f>'Vert DB'!D339</f>
        <v>29</v>
      </c>
      <c r="D347">
        <f>IF('Vert DB'!E339="Everybody",1,0)</f>
        <v>0</v>
      </c>
      <c r="E347">
        <f>IF('Vert DB'!F339="higher",1,0)</f>
        <v>0</v>
      </c>
      <c r="F347">
        <f>IF('Vert DB'!G339="higher",1,0)</f>
        <v>0</v>
      </c>
      <c r="G347" t="e">
        <f>'Vert DB'!#REF!</f>
        <v>#REF!</v>
      </c>
      <c r="H347">
        <f>'Vert DB'!H339</f>
        <v>1</v>
      </c>
      <c r="I347">
        <f>'Vert DB'!I339</f>
        <v>2143</v>
      </c>
      <c r="J347">
        <f>IF('Vert DB'!J339="male",1,0)</f>
        <v>1</v>
      </c>
      <c r="K347">
        <f>VLOOKUP('Vert DB'!K339,'Conversion Rules'!$K$22:$L$33,2,FALSE)</f>
        <v>1</v>
      </c>
      <c r="L347">
        <f>VLOOKUP('Vert DB'!L339,'Conversion Rules'!$L$17:$M$20,2,FALSE)</f>
        <v>0</v>
      </c>
      <c r="M347">
        <f>IF('Vert DB'!M339="Yes",1,0)</f>
        <v>1</v>
      </c>
    </row>
    <row r="348" spans="1:13">
      <c r="A348">
        <f>'Vert DB'!B340</f>
        <v>45</v>
      </c>
      <c r="B348" s="5" t="str">
        <f>IF('Vert DB'!C340="None","N",IF('Vert DB'!C340&gt;0,'Vert DB'!C340,"XXXXXXXXXXXX"))</f>
        <v>N</v>
      </c>
      <c r="C348">
        <f>'Vert DB'!D340</f>
        <v>29</v>
      </c>
      <c r="D348">
        <f>IF('Vert DB'!E340="Everybody",1,0)</f>
        <v>0</v>
      </c>
      <c r="E348">
        <f>IF('Vert DB'!F340="higher",1,0)</f>
        <v>0</v>
      </c>
      <c r="F348">
        <f>IF('Vert DB'!G340="higher",1,0)</f>
        <v>0</v>
      </c>
      <c r="G348" t="e">
        <f>'Vert DB'!#REF!</f>
        <v>#REF!</v>
      </c>
      <c r="H348">
        <f>'Vert DB'!H340</f>
        <v>4</v>
      </c>
      <c r="I348">
        <f>'Vert DB'!I340</f>
        <v>2143</v>
      </c>
      <c r="J348">
        <f>IF('Vert DB'!J340="male",1,0)</f>
        <v>1</v>
      </c>
      <c r="K348">
        <f>VLOOKUP('Vert DB'!K340,'Conversion Rules'!$K$22:$L$33,2,FALSE)</f>
        <v>1</v>
      </c>
      <c r="L348">
        <f>VLOOKUP('Vert DB'!L340,'Conversion Rules'!$L$17:$M$20,2,FALSE)</f>
        <v>0</v>
      </c>
      <c r="M348">
        <f>IF('Vert DB'!M340="Yes",1,0)</f>
        <v>1</v>
      </c>
    </row>
    <row r="349" spans="1:13">
      <c r="A349">
        <f>'Vert DB'!B341</f>
        <v>55</v>
      </c>
      <c r="B349" s="5" t="str">
        <f>IF('Vert DB'!C341="None","N",IF('Vert DB'!C341&gt;0,'Vert DB'!C341,"XXXXXXXXXXXX"))</f>
        <v>N</v>
      </c>
      <c r="C349">
        <f>'Vert DB'!D341</f>
        <v>29</v>
      </c>
      <c r="D349">
        <f>IF('Vert DB'!E341="Everybody",1,0)</f>
        <v>0</v>
      </c>
      <c r="E349">
        <f>IF('Vert DB'!F341="higher",1,0)</f>
        <v>0</v>
      </c>
      <c r="F349">
        <f>IF('Vert DB'!G341="higher",1,0)</f>
        <v>0</v>
      </c>
      <c r="G349" t="e">
        <f>'Vert DB'!#REF!</f>
        <v>#REF!</v>
      </c>
      <c r="H349">
        <f>'Vert DB'!H341</f>
        <v>3</v>
      </c>
      <c r="I349">
        <f>'Vert DB'!I341</f>
        <v>2143</v>
      </c>
      <c r="J349">
        <f>IF('Vert DB'!J341="male",1,0)</f>
        <v>1</v>
      </c>
      <c r="K349">
        <f>VLOOKUP('Vert DB'!K341,'Conversion Rules'!$K$22:$L$33,2,FALSE)</f>
        <v>1</v>
      </c>
      <c r="L349">
        <f>VLOOKUP('Vert DB'!L341,'Conversion Rules'!$L$17:$M$20,2,FALSE)</f>
        <v>0</v>
      </c>
      <c r="M349">
        <f>IF('Vert DB'!M341="Yes",1,0)</f>
        <v>1</v>
      </c>
    </row>
    <row r="350" spans="1:13">
      <c r="A350">
        <f>'Vert DB'!B342</f>
        <v>50</v>
      </c>
      <c r="B350" s="5">
        <f>IF('Vert DB'!C342="None","N",IF('Vert DB'!C342&gt;0,'Vert DB'!C342,"XXXXXXXXXXXX"))</f>
        <v>59.99</v>
      </c>
      <c r="C350">
        <f>'Vert DB'!D342</f>
        <v>29</v>
      </c>
      <c r="D350">
        <f>IF('Vert DB'!E342="Everybody",1,0)</f>
        <v>0</v>
      </c>
      <c r="E350">
        <f>IF('Vert DB'!F342="higher",1,0)</f>
        <v>0</v>
      </c>
      <c r="F350">
        <f>IF('Vert DB'!G342="higher",1,0)</f>
        <v>0</v>
      </c>
      <c r="G350" t="e">
        <f>'Vert DB'!#REF!</f>
        <v>#REF!</v>
      </c>
      <c r="H350">
        <f>'Vert DB'!H342</f>
        <v>2</v>
      </c>
      <c r="I350">
        <f>'Vert DB'!I342</f>
        <v>2143</v>
      </c>
      <c r="J350">
        <f>IF('Vert DB'!J342="male",1,0)</f>
        <v>1</v>
      </c>
      <c r="K350">
        <f>VLOOKUP('Vert DB'!K342,'Conversion Rules'!$K$22:$L$33,2,FALSE)</f>
        <v>1</v>
      </c>
      <c r="L350">
        <f>VLOOKUP('Vert DB'!L342,'Conversion Rules'!$L$17:$M$20,2,FALSE)</f>
        <v>1</v>
      </c>
      <c r="M350">
        <f>IF('Vert DB'!M342="Yes",1,0)</f>
        <v>1</v>
      </c>
    </row>
    <row r="351" spans="1:13">
      <c r="A351">
        <f>'Vert DB'!B343</f>
        <v>59.99</v>
      </c>
      <c r="B351" s="5">
        <f>IF('Vert DB'!C343="None","N",IF('Vert DB'!C343&gt;0,'Vert DB'!C343,"XXXXXXXXXXXX"))</f>
        <v>59.99</v>
      </c>
      <c r="C351">
        <f>'Vert DB'!D343</f>
        <v>29</v>
      </c>
      <c r="D351">
        <f>IF('Vert DB'!E343="Everybody",1,0)</f>
        <v>0</v>
      </c>
      <c r="E351">
        <f>IF('Vert DB'!F343="higher",1,0)</f>
        <v>0</v>
      </c>
      <c r="F351">
        <f>IF('Vert DB'!G343="higher",1,0)</f>
        <v>0</v>
      </c>
      <c r="G351" t="e">
        <f>'Vert DB'!#REF!</f>
        <v>#REF!</v>
      </c>
      <c r="H351">
        <f>'Vert DB'!H343</f>
        <v>1</v>
      </c>
      <c r="I351">
        <f>'Vert DB'!I343</f>
        <v>2143</v>
      </c>
      <c r="J351">
        <f>IF('Vert DB'!J343="male",1,0)</f>
        <v>1</v>
      </c>
      <c r="K351">
        <f>VLOOKUP('Vert DB'!K343,'Conversion Rules'!$K$22:$L$33,2,FALSE)</f>
        <v>1</v>
      </c>
      <c r="L351">
        <f>VLOOKUP('Vert DB'!L343,'Conversion Rules'!$L$17:$M$20,2,FALSE)</f>
        <v>1</v>
      </c>
      <c r="M351">
        <f>IF('Vert DB'!M343="Yes",1,0)</f>
        <v>1</v>
      </c>
    </row>
    <row r="352" spans="1:13">
      <c r="A352">
        <f>'Vert DB'!B344</f>
        <v>57.06</v>
      </c>
      <c r="B352" s="5" t="str">
        <f>IF('Vert DB'!C344="None","N",IF('Vert DB'!C344&gt;0,'Vert DB'!C344,"XXXXXXXXXXXX"))</f>
        <v>N</v>
      </c>
      <c r="C352">
        <f>'Vert DB'!D344</f>
        <v>29</v>
      </c>
      <c r="D352">
        <f>IF('Vert DB'!E344="Everybody",1,0)</f>
        <v>0</v>
      </c>
      <c r="E352">
        <f>IF('Vert DB'!F344="higher",1,0)</f>
        <v>0</v>
      </c>
      <c r="F352">
        <f>IF('Vert DB'!G344="higher",1,0)</f>
        <v>0</v>
      </c>
      <c r="G352" t="e">
        <f>'Vert DB'!#REF!</f>
        <v>#REF!</v>
      </c>
      <c r="H352">
        <f>'Vert DB'!H344</f>
        <v>4</v>
      </c>
      <c r="I352">
        <f>'Vert DB'!I344</f>
        <v>2143</v>
      </c>
      <c r="J352">
        <f>IF('Vert DB'!J344="male",1,0)</f>
        <v>1</v>
      </c>
      <c r="K352">
        <f>VLOOKUP('Vert DB'!K344,'Conversion Rules'!$K$22:$L$33,2,FALSE)</f>
        <v>1</v>
      </c>
      <c r="L352">
        <f>VLOOKUP('Vert DB'!L344,'Conversion Rules'!$L$17:$M$20,2,FALSE)</f>
        <v>1</v>
      </c>
      <c r="M352">
        <f>IF('Vert DB'!M344="Yes",1,0)</f>
        <v>1</v>
      </c>
    </row>
    <row r="353" spans="1:13">
      <c r="A353">
        <f>'Vert DB'!B345</f>
        <v>60</v>
      </c>
      <c r="B353" s="5" t="str">
        <f>IF('Vert DB'!C345="None","N",IF('Vert DB'!C345&gt;0,'Vert DB'!C345,"XXXXXXXXXXXX"))</f>
        <v>N</v>
      </c>
      <c r="C353">
        <f>'Vert DB'!D345</f>
        <v>29</v>
      </c>
      <c r="D353">
        <f>IF('Vert DB'!E345="Everybody",1,0)</f>
        <v>0</v>
      </c>
      <c r="E353">
        <f>IF('Vert DB'!F345="higher",1,0)</f>
        <v>0</v>
      </c>
      <c r="F353">
        <f>IF('Vert DB'!G345="higher",1,0)</f>
        <v>0</v>
      </c>
      <c r="G353" t="e">
        <f>'Vert DB'!#REF!</f>
        <v>#REF!</v>
      </c>
      <c r="H353">
        <f>'Vert DB'!H345</f>
        <v>3</v>
      </c>
      <c r="I353">
        <f>'Vert DB'!I345</f>
        <v>2143</v>
      </c>
      <c r="J353">
        <f>IF('Vert DB'!J345="male",1,0)</f>
        <v>1</v>
      </c>
      <c r="K353">
        <f>VLOOKUP('Vert DB'!K345,'Conversion Rules'!$K$22:$L$33,2,FALSE)</f>
        <v>1</v>
      </c>
      <c r="L353">
        <f>VLOOKUP('Vert DB'!L345,'Conversion Rules'!$L$17:$M$20,2,FALSE)</f>
        <v>1</v>
      </c>
      <c r="M353">
        <f>IF('Vert DB'!M345="Yes",1,0)</f>
        <v>1</v>
      </c>
    </row>
    <row r="354" spans="1:13">
      <c r="A354">
        <f>'Vert DB'!B346</f>
        <v>59.99</v>
      </c>
      <c r="B354" s="5">
        <f>IF('Vert DB'!C346="None","N",IF('Vert DB'!C346&gt;0,'Vert DB'!C346,"XXXXXXXXXXXX"))</f>
        <v>60</v>
      </c>
      <c r="C354">
        <f>'Vert DB'!D346</f>
        <v>29</v>
      </c>
      <c r="D354">
        <f>IF('Vert DB'!E346="Everybody",1,0)</f>
        <v>0</v>
      </c>
      <c r="E354">
        <f>IF('Vert DB'!F346="higher",1,0)</f>
        <v>0</v>
      </c>
      <c r="F354">
        <f>IF('Vert DB'!G346="higher",1,0)</f>
        <v>0</v>
      </c>
      <c r="G354" t="e">
        <f>'Vert DB'!#REF!</f>
        <v>#REF!</v>
      </c>
      <c r="H354">
        <f>'Vert DB'!H346</f>
        <v>2</v>
      </c>
      <c r="I354">
        <f>'Vert DB'!I346</f>
        <v>2143</v>
      </c>
      <c r="J354">
        <f>IF('Vert DB'!J346="male",1,0)</f>
        <v>1</v>
      </c>
      <c r="K354">
        <f>VLOOKUP('Vert DB'!K346,'Conversion Rules'!$K$22:$L$33,2,FALSE)</f>
        <v>3</v>
      </c>
      <c r="L354">
        <f>VLOOKUP('Vert DB'!L346,'Conversion Rules'!$L$17:$M$20,2,FALSE)</f>
        <v>3</v>
      </c>
      <c r="M354">
        <f>IF('Vert DB'!M346="Yes",1,0)</f>
        <v>1</v>
      </c>
    </row>
    <row r="355" spans="1:13">
      <c r="A355">
        <f>'Vert DB'!B347</f>
        <v>50</v>
      </c>
      <c r="B355" s="5">
        <f>IF('Vert DB'!C347="None","N",IF('Vert DB'!C347&gt;0,'Vert DB'!C347,"XXXXXXXXXXXX"))</f>
        <v>60</v>
      </c>
      <c r="C355">
        <f>'Vert DB'!D347</f>
        <v>29</v>
      </c>
      <c r="D355">
        <f>IF('Vert DB'!E347="Everybody",1,0)</f>
        <v>0</v>
      </c>
      <c r="E355">
        <f>IF('Vert DB'!F347="higher",1,0)</f>
        <v>1</v>
      </c>
      <c r="F355">
        <f>IF('Vert DB'!G347="higher",1,0)</f>
        <v>0</v>
      </c>
      <c r="G355" t="e">
        <f>'Vert DB'!#REF!</f>
        <v>#REF!</v>
      </c>
      <c r="H355">
        <f>'Vert DB'!H347</f>
        <v>1</v>
      </c>
      <c r="I355">
        <f>'Vert DB'!I347</f>
        <v>2143</v>
      </c>
      <c r="J355">
        <f>IF('Vert DB'!J347="male",1,0)</f>
        <v>1</v>
      </c>
      <c r="K355">
        <f>VLOOKUP('Vert DB'!K347,'Conversion Rules'!$K$22:$L$33,2,FALSE)</f>
        <v>3</v>
      </c>
      <c r="L355">
        <f>VLOOKUP('Vert DB'!L347,'Conversion Rules'!$L$17:$M$20,2,FALSE)</f>
        <v>3</v>
      </c>
      <c r="M355">
        <f>IF('Vert DB'!M347="Yes",1,0)</f>
        <v>1</v>
      </c>
    </row>
    <row r="356" spans="1:13">
      <c r="A356">
        <f>'Vert DB'!B348</f>
        <v>60</v>
      </c>
      <c r="B356" s="5" t="str">
        <f>IF('Vert DB'!C348="None","N",IF('Vert DB'!C348&gt;0,'Vert DB'!C348,"XXXXXXXXXXXX"))</f>
        <v>N</v>
      </c>
      <c r="C356">
        <f>'Vert DB'!D348</f>
        <v>29</v>
      </c>
      <c r="D356">
        <f>IF('Vert DB'!E348="Everybody",1,0)</f>
        <v>0</v>
      </c>
      <c r="E356">
        <f>IF('Vert DB'!F348="higher",1,0)</f>
        <v>0</v>
      </c>
      <c r="F356">
        <f>IF('Vert DB'!G348="higher",1,0)</f>
        <v>0</v>
      </c>
      <c r="G356" t="e">
        <f>'Vert DB'!#REF!</f>
        <v>#REF!</v>
      </c>
      <c r="H356">
        <f>'Vert DB'!H348</f>
        <v>4</v>
      </c>
      <c r="I356">
        <f>'Vert DB'!I348</f>
        <v>2143</v>
      </c>
      <c r="J356">
        <f>IF('Vert DB'!J348="male",1,0)</f>
        <v>1</v>
      </c>
      <c r="K356">
        <f>VLOOKUP('Vert DB'!K348,'Conversion Rules'!$K$22:$L$33,2,FALSE)</f>
        <v>3</v>
      </c>
      <c r="L356">
        <f>VLOOKUP('Vert DB'!L348,'Conversion Rules'!$L$17:$M$20,2,FALSE)</f>
        <v>3</v>
      </c>
      <c r="M356">
        <f>IF('Vert DB'!M348="Yes",1,0)</f>
        <v>1</v>
      </c>
    </row>
    <row r="357" spans="1:13">
      <c r="A357">
        <f>'Vert DB'!B349</f>
        <v>45</v>
      </c>
      <c r="B357" s="5" t="str">
        <f>IF('Vert DB'!C349="None","N",IF('Vert DB'!C349&gt;0,'Vert DB'!C349,"XXXXXXXXXXXX"))</f>
        <v>N</v>
      </c>
      <c r="C357">
        <f>'Vert DB'!D349</f>
        <v>29</v>
      </c>
      <c r="D357">
        <f>IF('Vert DB'!E349="Everybody",1,0)</f>
        <v>0</v>
      </c>
      <c r="E357">
        <f>IF('Vert DB'!F349="higher",1,0)</f>
        <v>0</v>
      </c>
      <c r="F357">
        <f>IF('Vert DB'!G349="higher",1,0)</f>
        <v>0</v>
      </c>
      <c r="G357" t="e">
        <f>'Vert DB'!#REF!</f>
        <v>#REF!</v>
      </c>
      <c r="H357">
        <f>'Vert DB'!H349</f>
        <v>3</v>
      </c>
      <c r="I357">
        <f>'Vert DB'!I349</f>
        <v>2143</v>
      </c>
      <c r="J357">
        <f>IF('Vert DB'!J349="male",1,0)</f>
        <v>1</v>
      </c>
      <c r="K357">
        <f>VLOOKUP('Vert DB'!K349,'Conversion Rules'!$K$22:$L$33,2,FALSE)</f>
        <v>3</v>
      </c>
      <c r="L357">
        <f>VLOOKUP('Vert DB'!L349,'Conversion Rules'!$L$17:$M$20,2,FALSE)</f>
        <v>3</v>
      </c>
      <c r="M357">
        <f>IF('Vert DB'!M349="Yes",1,0)</f>
        <v>1</v>
      </c>
    </row>
    <row r="358" spans="1:13">
      <c r="A358">
        <f>'Vert DB'!B350</f>
        <v>55.75</v>
      </c>
      <c r="B358" s="5">
        <f>IF('Vert DB'!C350="None","N",IF('Vert DB'!C350&gt;0,'Vert DB'!C350,"XXXXXXXXXXXX"))</f>
        <v>60</v>
      </c>
      <c r="C358">
        <f>'Vert DB'!D350</f>
        <v>29</v>
      </c>
      <c r="D358">
        <f>IF('Vert DB'!E350="Everybody",1,0)</f>
        <v>0</v>
      </c>
      <c r="E358">
        <f>IF('Vert DB'!F350="higher",1,0)</f>
        <v>0</v>
      </c>
      <c r="F358">
        <f>IF('Vert DB'!G350="higher",1,0)</f>
        <v>0</v>
      </c>
      <c r="G358" t="e">
        <f>'Vert DB'!#REF!</f>
        <v>#REF!</v>
      </c>
      <c r="H358">
        <f>'Vert DB'!H350</f>
        <v>2</v>
      </c>
      <c r="I358">
        <f>'Vert DB'!I350</f>
        <v>2143</v>
      </c>
      <c r="J358">
        <f>IF('Vert DB'!J350="male",1,0)</f>
        <v>0</v>
      </c>
      <c r="K358">
        <f>VLOOKUP('Vert DB'!K350,'Conversion Rules'!$K$22:$L$33,2,FALSE)</f>
        <v>9</v>
      </c>
      <c r="L358">
        <f>VLOOKUP('Vert DB'!L350,'Conversion Rules'!$L$17:$M$20,2,FALSE)</f>
        <v>3</v>
      </c>
      <c r="M358">
        <f>IF('Vert DB'!M350="Yes",1,0)</f>
        <v>1</v>
      </c>
    </row>
    <row r="359" spans="1:13">
      <c r="A359">
        <f>'Vert DB'!B351</f>
        <v>59.99</v>
      </c>
      <c r="B359" s="5">
        <f>IF('Vert DB'!C351="None","N",IF('Vert DB'!C351&gt;0,'Vert DB'!C351,"XXXXXXXXXXXX"))</f>
        <v>60</v>
      </c>
      <c r="C359">
        <f>'Vert DB'!D351</f>
        <v>29</v>
      </c>
      <c r="D359">
        <f>IF('Vert DB'!E351="Everybody",1,0)</f>
        <v>0</v>
      </c>
      <c r="E359">
        <f>IF('Vert DB'!F351="higher",1,0)</f>
        <v>0</v>
      </c>
      <c r="F359">
        <f>IF('Vert DB'!G351="higher",1,0)</f>
        <v>0</v>
      </c>
      <c r="G359" t="e">
        <f>'Vert DB'!#REF!</f>
        <v>#REF!</v>
      </c>
      <c r="H359">
        <f>'Vert DB'!H351</f>
        <v>1</v>
      </c>
      <c r="I359">
        <f>'Vert DB'!I351</f>
        <v>2143</v>
      </c>
      <c r="J359">
        <f>IF('Vert DB'!J351="male",1,0)</f>
        <v>0</v>
      </c>
      <c r="K359">
        <f>VLOOKUP('Vert DB'!K351,'Conversion Rules'!$K$22:$L$33,2,FALSE)</f>
        <v>9</v>
      </c>
      <c r="L359">
        <f>VLOOKUP('Vert DB'!L351,'Conversion Rules'!$L$17:$M$20,2,FALSE)</f>
        <v>3</v>
      </c>
      <c r="M359">
        <f>IF('Vert DB'!M351="Yes",1,0)</f>
        <v>1</v>
      </c>
    </row>
    <row r="360" spans="1:13">
      <c r="A360">
        <f>'Vert DB'!B352</f>
        <v>59.99</v>
      </c>
      <c r="B360" s="5" t="str">
        <f>IF('Vert DB'!C352="None","N",IF('Vert DB'!C352&gt;0,'Vert DB'!C352,"XXXXXXXXXXXX"))</f>
        <v>N</v>
      </c>
      <c r="C360">
        <f>'Vert DB'!D352</f>
        <v>29</v>
      </c>
      <c r="D360">
        <f>IF('Vert DB'!E352="Everybody",1,0)</f>
        <v>0</v>
      </c>
      <c r="E360">
        <f>IF('Vert DB'!F352="higher",1,0)</f>
        <v>0</v>
      </c>
      <c r="F360">
        <f>IF('Vert DB'!G352="higher",1,0)</f>
        <v>0</v>
      </c>
      <c r="G360" t="e">
        <f>'Vert DB'!#REF!</f>
        <v>#REF!</v>
      </c>
      <c r="H360">
        <f>'Vert DB'!H352</f>
        <v>4</v>
      </c>
      <c r="I360">
        <f>'Vert DB'!I352</f>
        <v>2143</v>
      </c>
      <c r="J360">
        <f>IF('Vert DB'!J352="male",1,0)</f>
        <v>0</v>
      </c>
      <c r="K360">
        <f>VLOOKUP('Vert DB'!K352,'Conversion Rules'!$K$22:$L$33,2,FALSE)</f>
        <v>9</v>
      </c>
      <c r="L360">
        <f>VLOOKUP('Vert DB'!L352,'Conversion Rules'!$L$17:$M$20,2,FALSE)</f>
        <v>3</v>
      </c>
      <c r="M360">
        <f>IF('Vert DB'!M352="Yes",1,0)</f>
        <v>1</v>
      </c>
    </row>
    <row r="361" spans="1:13">
      <c r="A361">
        <f>'Vert DB'!B353</f>
        <v>59</v>
      </c>
      <c r="B361" s="5" t="str">
        <f>IF('Vert DB'!C353="None","N",IF('Vert DB'!C353&gt;0,'Vert DB'!C353,"XXXXXXXXXXXX"))</f>
        <v>N</v>
      </c>
      <c r="C361">
        <f>'Vert DB'!D353</f>
        <v>29</v>
      </c>
      <c r="D361">
        <f>IF('Vert DB'!E353="Everybody",1,0)</f>
        <v>0</v>
      </c>
      <c r="E361">
        <f>IF('Vert DB'!F353="higher",1,0)</f>
        <v>0</v>
      </c>
      <c r="F361">
        <f>IF('Vert DB'!G353="higher",1,0)</f>
        <v>0</v>
      </c>
      <c r="G361" t="e">
        <f>'Vert DB'!#REF!</f>
        <v>#REF!</v>
      </c>
      <c r="H361">
        <f>'Vert DB'!H353</f>
        <v>3</v>
      </c>
      <c r="I361">
        <f>'Vert DB'!I353</f>
        <v>2143</v>
      </c>
      <c r="J361">
        <f>IF('Vert DB'!J353="male",1,0)</f>
        <v>0</v>
      </c>
      <c r="K361">
        <f>VLOOKUP('Vert DB'!K353,'Conversion Rules'!$K$22:$L$33,2,FALSE)</f>
        <v>9</v>
      </c>
      <c r="L361">
        <f>VLOOKUP('Vert DB'!L353,'Conversion Rules'!$L$17:$M$20,2,FALSE)</f>
        <v>3</v>
      </c>
      <c r="M361">
        <f>IF('Vert DB'!M353="Yes",1,0)</f>
        <v>1</v>
      </c>
    </row>
    <row r="362" spans="1:13">
      <c r="A362">
        <f>'Vert DB'!B354</f>
        <v>45</v>
      </c>
      <c r="B362" s="5">
        <f>IF('Vert DB'!C354="None","N",IF('Vert DB'!C354&gt;0,'Vert DB'!C354,"XXXXXXXXXXXX"))</f>
        <v>60</v>
      </c>
      <c r="C362">
        <f>'Vert DB'!D354</f>
        <v>29</v>
      </c>
      <c r="D362">
        <f>IF('Vert DB'!E354="Everybody",1,0)</f>
        <v>0</v>
      </c>
      <c r="E362">
        <f>IF('Vert DB'!F354="higher",1,0)</f>
        <v>0</v>
      </c>
      <c r="F362">
        <f>IF('Vert DB'!G354="higher",1,0)</f>
        <v>0</v>
      </c>
      <c r="G362" t="e">
        <f>'Vert DB'!#REF!</f>
        <v>#REF!</v>
      </c>
      <c r="H362">
        <f>'Vert DB'!H354</f>
        <v>2</v>
      </c>
      <c r="I362">
        <f>'Vert DB'!I354</f>
        <v>2143</v>
      </c>
      <c r="J362">
        <f>IF('Vert DB'!J354="male",1,0)</f>
        <v>1</v>
      </c>
      <c r="K362">
        <f>VLOOKUP('Vert DB'!K354,'Conversion Rules'!$K$22:$L$33,2,FALSE)</f>
        <v>4</v>
      </c>
      <c r="L362">
        <f>VLOOKUP('Vert DB'!L354,'Conversion Rules'!$L$17:$M$20,2,FALSE)</f>
        <v>0</v>
      </c>
      <c r="M362">
        <f>IF('Vert DB'!M354="Yes",1,0)</f>
        <v>0</v>
      </c>
    </row>
    <row r="363" spans="1:13">
      <c r="A363">
        <f>'Vert DB'!B355</f>
        <v>45</v>
      </c>
      <c r="B363" s="5">
        <f>IF('Vert DB'!C355="None","N",IF('Vert DB'!C355&gt;0,'Vert DB'!C355,"XXXXXXXXXXXX"))</f>
        <v>50</v>
      </c>
      <c r="C363">
        <f>'Vert DB'!D355</f>
        <v>29</v>
      </c>
      <c r="D363">
        <f>IF('Vert DB'!E355="Everybody",1,0)</f>
        <v>0</v>
      </c>
      <c r="E363">
        <f>IF('Vert DB'!F355="higher",1,0)</f>
        <v>0</v>
      </c>
      <c r="F363">
        <f>IF('Vert DB'!G355="higher",1,0)</f>
        <v>0</v>
      </c>
      <c r="G363" t="e">
        <f>'Vert DB'!#REF!</f>
        <v>#REF!</v>
      </c>
      <c r="H363">
        <f>'Vert DB'!H355</f>
        <v>1</v>
      </c>
      <c r="I363">
        <f>'Vert DB'!I355</f>
        <v>2143</v>
      </c>
      <c r="J363">
        <f>IF('Vert DB'!J355="male",1,0)</f>
        <v>1</v>
      </c>
      <c r="K363">
        <f>VLOOKUP('Vert DB'!K355,'Conversion Rules'!$K$22:$L$33,2,FALSE)</f>
        <v>4</v>
      </c>
      <c r="L363">
        <f>VLOOKUP('Vert DB'!L355,'Conversion Rules'!$L$17:$M$20,2,FALSE)</f>
        <v>0</v>
      </c>
      <c r="M363">
        <f>IF('Vert DB'!M355="Yes",1,0)</f>
        <v>0</v>
      </c>
    </row>
    <row r="364" spans="1:13">
      <c r="A364">
        <f>'Vert DB'!B356</f>
        <v>45.01</v>
      </c>
      <c r="B364" s="5" t="str">
        <f>IF('Vert DB'!C356="None","N",IF('Vert DB'!C356&gt;0,'Vert DB'!C356,"XXXXXXXXXXXX"))</f>
        <v>N</v>
      </c>
      <c r="C364">
        <f>'Vert DB'!D356</f>
        <v>29</v>
      </c>
      <c r="D364">
        <f>IF('Vert DB'!E356="Everybody",1,0)</f>
        <v>0</v>
      </c>
      <c r="E364">
        <f>IF('Vert DB'!F356="higher",1,0)</f>
        <v>0</v>
      </c>
      <c r="F364">
        <f>IF('Vert DB'!G356="higher",1,0)</f>
        <v>0</v>
      </c>
      <c r="G364" t="e">
        <f>'Vert DB'!#REF!</f>
        <v>#REF!</v>
      </c>
      <c r="H364">
        <f>'Vert DB'!H356</f>
        <v>4</v>
      </c>
      <c r="I364">
        <f>'Vert DB'!I356</f>
        <v>2143</v>
      </c>
      <c r="J364">
        <f>IF('Vert DB'!J356="male",1,0)</f>
        <v>1</v>
      </c>
      <c r="K364">
        <f>VLOOKUP('Vert DB'!K356,'Conversion Rules'!$K$22:$L$33,2,FALSE)</f>
        <v>4</v>
      </c>
      <c r="L364">
        <f>VLOOKUP('Vert DB'!L356,'Conversion Rules'!$L$17:$M$20,2,FALSE)</f>
        <v>0</v>
      </c>
      <c r="M364">
        <f>IF('Vert DB'!M356="Yes",1,0)</f>
        <v>0</v>
      </c>
    </row>
    <row r="365" spans="1:13">
      <c r="A365">
        <f>'Vert DB'!B357</f>
        <v>40.01</v>
      </c>
      <c r="B365" s="5" t="str">
        <f>IF('Vert DB'!C357="None","N",IF('Vert DB'!C357&gt;0,'Vert DB'!C357,"XXXXXXXXXXXX"))</f>
        <v>N</v>
      </c>
      <c r="C365">
        <f>'Vert DB'!D357</f>
        <v>29</v>
      </c>
      <c r="D365">
        <f>IF('Vert DB'!E357="Everybody",1,0)</f>
        <v>0</v>
      </c>
      <c r="E365">
        <f>IF('Vert DB'!F357="higher",1,0)</f>
        <v>0</v>
      </c>
      <c r="F365">
        <f>IF('Vert DB'!G357="higher",1,0)</f>
        <v>0</v>
      </c>
      <c r="G365" t="e">
        <f>'Vert DB'!#REF!</f>
        <v>#REF!</v>
      </c>
      <c r="H365">
        <f>'Vert DB'!H357</f>
        <v>3</v>
      </c>
      <c r="I365">
        <f>'Vert DB'!I357</f>
        <v>2143</v>
      </c>
      <c r="J365">
        <f>IF('Vert DB'!J357="male",1,0)</f>
        <v>1</v>
      </c>
      <c r="K365">
        <f>VLOOKUP('Vert DB'!K357,'Conversion Rules'!$K$22:$L$33,2,FALSE)</f>
        <v>4</v>
      </c>
      <c r="L365">
        <f>VLOOKUP('Vert DB'!L357,'Conversion Rules'!$L$17:$M$20,2,FALSE)</f>
        <v>0</v>
      </c>
      <c r="M365">
        <f>IF('Vert DB'!M357="Yes",1,0)</f>
        <v>0</v>
      </c>
    </row>
    <row r="366" spans="1:13">
      <c r="A366">
        <f>'Vert DB'!B358</f>
        <v>29</v>
      </c>
      <c r="B366" s="5">
        <f>IF('Vert DB'!C358="None","N",IF('Vert DB'!C358&gt;0,'Vert DB'!C358,"XXXXXXXXXXXX"))</f>
        <v>60</v>
      </c>
      <c r="C366">
        <f>'Vert DB'!D358</f>
        <v>29</v>
      </c>
      <c r="D366">
        <f>IF('Vert DB'!E358="Everybody",1,0)</f>
        <v>0</v>
      </c>
      <c r="E366">
        <f>IF('Vert DB'!F358="higher",1,0)</f>
        <v>0</v>
      </c>
      <c r="F366">
        <f>IF('Vert DB'!G358="higher",1,0)</f>
        <v>0</v>
      </c>
      <c r="G366" t="e">
        <f>'Vert DB'!#REF!</f>
        <v>#REF!</v>
      </c>
      <c r="H366">
        <f>'Vert DB'!H358</f>
        <v>2</v>
      </c>
      <c r="I366">
        <f>'Vert DB'!I358</f>
        <v>2143</v>
      </c>
      <c r="J366">
        <f>IF('Vert DB'!J358="male",1,0)</f>
        <v>0</v>
      </c>
      <c r="K366">
        <f>VLOOKUP('Vert DB'!K358,'Conversion Rules'!$K$22:$L$33,2,FALSE)</f>
        <v>0</v>
      </c>
      <c r="L366">
        <f>VLOOKUP('Vert DB'!L358,'Conversion Rules'!$L$17:$M$20,2,FALSE)</f>
        <v>2</v>
      </c>
      <c r="M366">
        <f>IF('Vert DB'!M358="Yes",1,0)</f>
        <v>1</v>
      </c>
    </row>
    <row r="367" spans="1:13">
      <c r="A367">
        <f>'Vert DB'!B359</f>
        <v>30</v>
      </c>
      <c r="B367" s="5">
        <f>IF('Vert DB'!C359="None","N",IF('Vert DB'!C359&gt;0,'Vert DB'!C359,"XXXXXXXXXXXX"))</f>
        <v>60</v>
      </c>
      <c r="C367">
        <f>'Vert DB'!D359</f>
        <v>29</v>
      </c>
      <c r="D367">
        <f>IF('Vert DB'!E359="Everybody",1,0)</f>
        <v>0</v>
      </c>
      <c r="E367">
        <f>IF('Vert DB'!F359="higher",1,0)</f>
        <v>0</v>
      </c>
      <c r="F367">
        <f>IF('Vert DB'!G359="higher",1,0)</f>
        <v>0</v>
      </c>
      <c r="G367" t="e">
        <f>'Vert DB'!#REF!</f>
        <v>#REF!</v>
      </c>
      <c r="H367">
        <f>'Vert DB'!H359</f>
        <v>1</v>
      </c>
      <c r="I367">
        <f>'Vert DB'!I359</f>
        <v>2143</v>
      </c>
      <c r="J367">
        <f>IF('Vert DB'!J359="male",1,0)</f>
        <v>0</v>
      </c>
      <c r="K367">
        <f>VLOOKUP('Vert DB'!K359,'Conversion Rules'!$K$22:$L$33,2,FALSE)</f>
        <v>0</v>
      </c>
      <c r="L367">
        <f>VLOOKUP('Vert DB'!L359,'Conversion Rules'!$L$17:$M$20,2,FALSE)</f>
        <v>2</v>
      </c>
      <c r="M367">
        <f>IF('Vert DB'!M359="Yes",1,0)</f>
        <v>1</v>
      </c>
    </row>
    <row r="368" spans="1:13">
      <c r="A368">
        <f>'Vert DB'!B360</f>
        <v>30</v>
      </c>
      <c r="B368" s="5" t="str">
        <f>IF('Vert DB'!C360="None","N",IF('Vert DB'!C360&gt;0,'Vert DB'!C360,"XXXXXXXXXXXX"))</f>
        <v>N</v>
      </c>
      <c r="C368">
        <f>'Vert DB'!D360</f>
        <v>29</v>
      </c>
      <c r="D368">
        <f>IF('Vert DB'!E360="Everybody",1,0)</f>
        <v>0</v>
      </c>
      <c r="E368">
        <f>IF('Vert DB'!F360="higher",1,0)</f>
        <v>0</v>
      </c>
      <c r="F368">
        <f>IF('Vert DB'!G360="higher",1,0)</f>
        <v>0</v>
      </c>
      <c r="G368" t="e">
        <f>'Vert DB'!#REF!</f>
        <v>#REF!</v>
      </c>
      <c r="H368">
        <f>'Vert DB'!H360</f>
        <v>4</v>
      </c>
      <c r="I368">
        <f>'Vert DB'!I360</f>
        <v>2143</v>
      </c>
      <c r="J368">
        <f>IF('Vert DB'!J360="male",1,0)</f>
        <v>0</v>
      </c>
      <c r="K368">
        <f>VLOOKUP('Vert DB'!K360,'Conversion Rules'!$K$22:$L$33,2,FALSE)</f>
        <v>0</v>
      </c>
      <c r="L368">
        <f>VLOOKUP('Vert DB'!L360,'Conversion Rules'!$L$17:$M$20,2,FALSE)</f>
        <v>2</v>
      </c>
      <c r="M368">
        <f>IF('Vert DB'!M360="Yes",1,0)</f>
        <v>1</v>
      </c>
    </row>
    <row r="369" spans="1:13">
      <c r="A369">
        <f>'Vert DB'!B361</f>
        <v>30</v>
      </c>
      <c r="B369" s="5" t="str">
        <f>IF('Vert DB'!C361="None","N",IF('Vert DB'!C361&gt;0,'Vert DB'!C361,"XXXXXXXXXXXX"))</f>
        <v>N</v>
      </c>
      <c r="C369">
        <f>'Vert DB'!D361</f>
        <v>29</v>
      </c>
      <c r="D369">
        <f>IF('Vert DB'!E361="Everybody",1,0)</f>
        <v>0</v>
      </c>
      <c r="E369">
        <f>IF('Vert DB'!F361="higher",1,0)</f>
        <v>0</v>
      </c>
      <c r="F369">
        <f>IF('Vert DB'!G361="higher",1,0)</f>
        <v>0</v>
      </c>
      <c r="G369" t="e">
        <f>'Vert DB'!#REF!</f>
        <v>#REF!</v>
      </c>
      <c r="H369">
        <f>'Vert DB'!H361</f>
        <v>3</v>
      </c>
      <c r="I369">
        <f>'Vert DB'!I361</f>
        <v>2143</v>
      </c>
      <c r="J369">
        <f>IF('Vert DB'!J361="male",1,0)</f>
        <v>0</v>
      </c>
      <c r="K369">
        <f>VLOOKUP('Vert DB'!K361,'Conversion Rules'!$K$22:$L$33,2,FALSE)</f>
        <v>0</v>
      </c>
      <c r="L369">
        <f>VLOOKUP('Vert DB'!L361,'Conversion Rules'!$L$17:$M$20,2,FALSE)</f>
        <v>2</v>
      </c>
      <c r="M369">
        <f>IF('Vert DB'!M361="Yes",1,0)</f>
        <v>1</v>
      </c>
    </row>
    <row r="370" spans="1:13">
      <c r="A370">
        <f>'Vert DB'!B362</f>
        <v>59</v>
      </c>
      <c r="B370" s="5">
        <f>IF('Vert DB'!C362="None","N",IF('Vert DB'!C362&gt;0,'Vert DB'!C362,"XXXXXXXXXXXX"))</f>
        <v>60</v>
      </c>
      <c r="C370">
        <f>'Vert DB'!D362</f>
        <v>29</v>
      </c>
      <c r="D370">
        <f>IF('Vert DB'!E362="Everybody",1,0)</f>
        <v>0</v>
      </c>
      <c r="E370">
        <f>IF('Vert DB'!F362="higher",1,0)</f>
        <v>0</v>
      </c>
      <c r="F370">
        <f>IF('Vert DB'!G362="higher",1,0)</f>
        <v>0</v>
      </c>
      <c r="G370" t="e">
        <f>'Vert DB'!#REF!</f>
        <v>#REF!</v>
      </c>
      <c r="H370">
        <f>'Vert DB'!H362</f>
        <v>2</v>
      </c>
      <c r="I370">
        <f>'Vert DB'!I362</f>
        <v>2143</v>
      </c>
      <c r="J370">
        <f>IF('Vert DB'!J362="male",1,0)</f>
        <v>1</v>
      </c>
      <c r="K370">
        <f>VLOOKUP('Vert DB'!K362,'Conversion Rules'!$K$22:$L$33,2,FALSE)</f>
        <v>1</v>
      </c>
      <c r="L370">
        <f>VLOOKUP('Vert DB'!L362,'Conversion Rules'!$L$17:$M$20,2,FALSE)</f>
        <v>3</v>
      </c>
      <c r="M370">
        <f>IF('Vert DB'!M362="Yes",1,0)</f>
        <v>0</v>
      </c>
    </row>
    <row r="371" spans="1:13">
      <c r="A371">
        <f>'Vert DB'!B363</f>
        <v>49</v>
      </c>
      <c r="B371" s="5">
        <f>IF('Vert DB'!C363="None","N",IF('Vert DB'!C363&gt;0,'Vert DB'!C363,"XXXXXXXXXXXX"))</f>
        <v>50</v>
      </c>
      <c r="C371">
        <f>'Vert DB'!D363</f>
        <v>29</v>
      </c>
      <c r="D371">
        <f>IF('Vert DB'!E363="Everybody",1,0)</f>
        <v>0</v>
      </c>
      <c r="E371">
        <f>IF('Vert DB'!F363="higher",1,0)</f>
        <v>0</v>
      </c>
      <c r="F371">
        <f>IF('Vert DB'!G363="higher",1,0)</f>
        <v>0</v>
      </c>
      <c r="G371" t="e">
        <f>'Vert DB'!#REF!</f>
        <v>#REF!</v>
      </c>
      <c r="H371">
        <f>'Vert DB'!H363</f>
        <v>1</v>
      </c>
      <c r="I371">
        <f>'Vert DB'!I363</f>
        <v>2143</v>
      </c>
      <c r="J371">
        <f>IF('Vert DB'!J363="male",1,0)</f>
        <v>1</v>
      </c>
      <c r="K371">
        <f>VLOOKUP('Vert DB'!K363,'Conversion Rules'!$K$22:$L$33,2,FALSE)</f>
        <v>1</v>
      </c>
      <c r="L371">
        <f>VLOOKUP('Vert DB'!L363,'Conversion Rules'!$L$17:$M$20,2,FALSE)</f>
        <v>3</v>
      </c>
      <c r="M371">
        <f>IF('Vert DB'!M363="Yes",1,0)</f>
        <v>0</v>
      </c>
    </row>
    <row r="372" spans="1:13">
      <c r="A372">
        <f>'Vert DB'!B364</f>
        <v>54</v>
      </c>
      <c r="B372" s="5" t="str">
        <f>IF('Vert DB'!C364="None","N",IF('Vert DB'!C364&gt;0,'Vert DB'!C364,"XXXXXXXXXXXX"))</f>
        <v>N</v>
      </c>
      <c r="C372">
        <f>'Vert DB'!D364</f>
        <v>29</v>
      </c>
      <c r="D372">
        <f>IF('Vert DB'!E364="Everybody",1,0)</f>
        <v>0</v>
      </c>
      <c r="E372">
        <f>IF('Vert DB'!F364="higher",1,0)</f>
        <v>0</v>
      </c>
      <c r="F372">
        <f>IF('Vert DB'!G364="higher",1,0)</f>
        <v>0</v>
      </c>
      <c r="G372" t="e">
        <f>'Vert DB'!#REF!</f>
        <v>#REF!</v>
      </c>
      <c r="H372">
        <f>'Vert DB'!H364</f>
        <v>4</v>
      </c>
      <c r="I372">
        <f>'Vert DB'!I364</f>
        <v>2143</v>
      </c>
      <c r="J372">
        <f>IF('Vert DB'!J364="male",1,0)</f>
        <v>1</v>
      </c>
      <c r="K372">
        <f>VLOOKUP('Vert DB'!K364,'Conversion Rules'!$K$22:$L$33,2,FALSE)</f>
        <v>1</v>
      </c>
      <c r="L372">
        <f>VLOOKUP('Vert DB'!L364,'Conversion Rules'!$L$17:$M$20,2,FALSE)</f>
        <v>3</v>
      </c>
      <c r="M372">
        <f>IF('Vert DB'!M364="Yes",1,0)</f>
        <v>0</v>
      </c>
    </row>
    <row r="373" spans="1:13">
      <c r="A373">
        <f>'Vert DB'!B365</f>
        <v>59</v>
      </c>
      <c r="B373" s="5" t="str">
        <f>IF('Vert DB'!C365="None","N",IF('Vert DB'!C365&gt;0,'Vert DB'!C365,"XXXXXXXXXXXX"))</f>
        <v>N</v>
      </c>
      <c r="C373">
        <f>'Vert DB'!D365</f>
        <v>29</v>
      </c>
      <c r="D373">
        <f>IF('Vert DB'!E365="Everybody",1,0)</f>
        <v>0</v>
      </c>
      <c r="E373">
        <f>IF('Vert DB'!F365="higher",1,0)</f>
        <v>0</v>
      </c>
      <c r="F373">
        <f>IF('Vert DB'!G365="higher",1,0)</f>
        <v>0</v>
      </c>
      <c r="G373" t="e">
        <f>'Vert DB'!#REF!</f>
        <v>#REF!</v>
      </c>
      <c r="H373">
        <f>'Vert DB'!H365</f>
        <v>3</v>
      </c>
      <c r="I373">
        <f>'Vert DB'!I365</f>
        <v>2143</v>
      </c>
      <c r="J373">
        <f>IF('Vert DB'!J365="male",1,0)</f>
        <v>1</v>
      </c>
      <c r="K373">
        <f>VLOOKUP('Vert DB'!K365,'Conversion Rules'!$K$22:$L$33,2,FALSE)</f>
        <v>1</v>
      </c>
      <c r="L373">
        <f>VLOOKUP('Vert DB'!L365,'Conversion Rules'!$L$17:$M$20,2,FALSE)</f>
        <v>3</v>
      </c>
      <c r="M373">
        <f>IF('Vert DB'!M365="Yes",1,0)</f>
        <v>0</v>
      </c>
    </row>
    <row r="374" spans="1:13">
      <c r="A374">
        <f>'Vert DB'!B366</f>
        <v>60</v>
      </c>
      <c r="B374" s="5">
        <f>IF('Vert DB'!C366="None","N",IF('Vert DB'!C366&gt;0,'Vert DB'!C366,"XXXXXXXXXXXX"))</f>
        <v>60</v>
      </c>
      <c r="C374">
        <f>'Vert DB'!D366</f>
        <v>29</v>
      </c>
      <c r="D374">
        <f>IF('Vert DB'!E366="Everybody",1,0)</f>
        <v>0</v>
      </c>
      <c r="E374">
        <f>IF('Vert DB'!F366="higher",1,0)</f>
        <v>0</v>
      </c>
      <c r="F374">
        <f>IF('Vert DB'!G366="higher",1,0)</f>
        <v>0</v>
      </c>
      <c r="G374" t="e">
        <f>'Vert DB'!#REF!</f>
        <v>#REF!</v>
      </c>
      <c r="H374">
        <f>'Vert DB'!H366</f>
        <v>2</v>
      </c>
      <c r="I374">
        <f>'Vert DB'!I366</f>
        <v>2143</v>
      </c>
      <c r="J374">
        <f>IF('Vert DB'!J366="male",1,0)</f>
        <v>1</v>
      </c>
      <c r="K374">
        <f>VLOOKUP('Vert DB'!K366,'Conversion Rules'!$K$22:$L$33,2,FALSE)</f>
        <v>1</v>
      </c>
      <c r="L374">
        <f>VLOOKUP('Vert DB'!L366,'Conversion Rules'!$L$17:$M$20,2,FALSE)</f>
        <v>0</v>
      </c>
      <c r="M374">
        <f>IF('Vert DB'!M366="Yes",1,0)</f>
        <v>0</v>
      </c>
    </row>
    <row r="375" spans="1:13">
      <c r="A375">
        <f>'Vert DB'!B367</f>
        <v>50</v>
      </c>
      <c r="B375" s="5">
        <f>IF('Vert DB'!C367="None","N",IF('Vert DB'!C367&gt;0,'Vert DB'!C367,"XXXXXXXXXXXX"))</f>
        <v>60</v>
      </c>
      <c r="C375">
        <f>'Vert DB'!D367</f>
        <v>29</v>
      </c>
      <c r="D375">
        <f>IF('Vert DB'!E367="Everybody",1,0)</f>
        <v>0</v>
      </c>
      <c r="E375">
        <f>IF('Vert DB'!F367="higher",1,0)</f>
        <v>0</v>
      </c>
      <c r="F375">
        <f>IF('Vert DB'!G367="higher",1,0)</f>
        <v>0</v>
      </c>
      <c r="G375" t="e">
        <f>'Vert DB'!#REF!</f>
        <v>#REF!</v>
      </c>
      <c r="H375">
        <f>'Vert DB'!H367</f>
        <v>1</v>
      </c>
      <c r="I375">
        <f>'Vert DB'!I367</f>
        <v>2143</v>
      </c>
      <c r="J375">
        <f>IF('Vert DB'!J367="male",1,0)</f>
        <v>1</v>
      </c>
      <c r="K375">
        <f>VLOOKUP('Vert DB'!K367,'Conversion Rules'!$K$22:$L$33,2,FALSE)</f>
        <v>1</v>
      </c>
      <c r="L375">
        <f>VLOOKUP('Vert DB'!L367,'Conversion Rules'!$L$17:$M$20,2,FALSE)</f>
        <v>0</v>
      </c>
      <c r="M375">
        <f>IF('Vert DB'!M367="Yes",1,0)</f>
        <v>0</v>
      </c>
    </row>
    <row r="376" spans="1:13">
      <c r="A376">
        <f>'Vert DB'!B368</f>
        <v>55</v>
      </c>
      <c r="B376" s="5" t="str">
        <f>IF('Vert DB'!C368="None","N",IF('Vert DB'!C368&gt;0,'Vert DB'!C368,"XXXXXXXXXXXX"))</f>
        <v>N</v>
      </c>
      <c r="C376">
        <f>'Vert DB'!D368</f>
        <v>29</v>
      </c>
      <c r="D376">
        <f>IF('Vert DB'!E368="Everybody",1,0)</f>
        <v>0</v>
      </c>
      <c r="E376">
        <f>IF('Vert DB'!F368="higher",1,0)</f>
        <v>0</v>
      </c>
      <c r="F376">
        <f>IF('Vert DB'!G368="higher",1,0)</f>
        <v>0</v>
      </c>
      <c r="G376" t="e">
        <f>'Vert DB'!#REF!</f>
        <v>#REF!</v>
      </c>
      <c r="H376">
        <f>'Vert DB'!H368</f>
        <v>4</v>
      </c>
      <c r="I376">
        <f>'Vert DB'!I368</f>
        <v>2143</v>
      </c>
      <c r="J376">
        <f>IF('Vert DB'!J368="male",1,0)</f>
        <v>1</v>
      </c>
      <c r="K376">
        <f>VLOOKUP('Vert DB'!K368,'Conversion Rules'!$K$22:$L$33,2,FALSE)</f>
        <v>1</v>
      </c>
      <c r="L376">
        <f>VLOOKUP('Vert DB'!L368,'Conversion Rules'!$L$17:$M$20,2,FALSE)</f>
        <v>0</v>
      </c>
      <c r="M376">
        <f>IF('Vert DB'!M368="Yes",1,0)</f>
        <v>0</v>
      </c>
    </row>
    <row r="377" spans="1:13">
      <c r="A377">
        <f>'Vert DB'!B369</f>
        <v>45</v>
      </c>
      <c r="B377" s="5" t="str">
        <f>IF('Vert DB'!C369="None","N",IF('Vert DB'!C369&gt;0,'Vert DB'!C369,"XXXXXXXXXXXX"))</f>
        <v>N</v>
      </c>
      <c r="C377">
        <f>'Vert DB'!D369</f>
        <v>29</v>
      </c>
      <c r="D377">
        <f>IF('Vert DB'!E369="Everybody",1,0)</f>
        <v>0</v>
      </c>
      <c r="E377">
        <f>IF('Vert DB'!F369="higher",1,0)</f>
        <v>0</v>
      </c>
      <c r="F377">
        <f>IF('Vert DB'!G369="higher",1,0)</f>
        <v>0</v>
      </c>
      <c r="G377" t="e">
        <f>'Vert DB'!#REF!</f>
        <v>#REF!</v>
      </c>
      <c r="H377">
        <f>'Vert DB'!H369</f>
        <v>3</v>
      </c>
      <c r="I377">
        <f>'Vert DB'!I369</f>
        <v>2143</v>
      </c>
      <c r="J377">
        <f>IF('Vert DB'!J369="male",1,0)</f>
        <v>1</v>
      </c>
      <c r="K377">
        <f>VLOOKUP('Vert DB'!K369,'Conversion Rules'!$K$22:$L$33,2,FALSE)</f>
        <v>1</v>
      </c>
      <c r="L377">
        <f>VLOOKUP('Vert DB'!L369,'Conversion Rules'!$L$17:$M$20,2,FALSE)</f>
        <v>0</v>
      </c>
      <c r="M377">
        <f>IF('Vert DB'!M369="Yes",1,0)</f>
        <v>0</v>
      </c>
    </row>
    <row r="378" spans="1:13">
      <c r="A378">
        <f>'Vert DB'!B370</f>
        <v>45</v>
      </c>
      <c r="B378" s="5">
        <f>IF('Vert DB'!C370="None","N",IF('Vert DB'!C370&gt;0,'Vert DB'!C370,"XXXXXXXXXXXX"))</f>
        <v>60</v>
      </c>
      <c r="C378">
        <f>'Vert DB'!D370</f>
        <v>29</v>
      </c>
      <c r="D378">
        <f>IF('Vert DB'!E370="Everybody",1,0)</f>
        <v>0</v>
      </c>
      <c r="E378">
        <f>IF('Vert DB'!F370="higher",1,0)</f>
        <v>0</v>
      </c>
      <c r="F378">
        <f>IF('Vert DB'!G370="higher",1,0)</f>
        <v>0</v>
      </c>
      <c r="G378" t="e">
        <f>'Vert DB'!#REF!</f>
        <v>#REF!</v>
      </c>
      <c r="H378">
        <f>'Vert DB'!H370</f>
        <v>2</v>
      </c>
      <c r="I378">
        <f>'Vert DB'!I370</f>
        <v>2134</v>
      </c>
      <c r="J378">
        <f>IF('Vert DB'!J370="male",1,0)</f>
        <v>1</v>
      </c>
      <c r="K378">
        <f>VLOOKUP('Vert DB'!K370,'Conversion Rules'!$K$22:$L$33,2,FALSE)</f>
        <v>1</v>
      </c>
      <c r="L378">
        <f>VLOOKUP('Vert DB'!L370,'Conversion Rules'!$L$17:$M$20,2,FALSE)</f>
        <v>2</v>
      </c>
      <c r="M378">
        <f>IF('Vert DB'!M370="Yes",1,0)</f>
        <v>0</v>
      </c>
    </row>
    <row r="379" spans="1:13">
      <c r="A379">
        <f>'Vert DB'!B371</f>
        <v>45</v>
      </c>
      <c r="B379" s="5">
        <f>IF('Vert DB'!C371="None","N",IF('Vert DB'!C371&gt;0,'Vert DB'!C371,"XXXXXXXXXXXX"))</f>
        <v>60</v>
      </c>
      <c r="C379">
        <f>'Vert DB'!D371</f>
        <v>29</v>
      </c>
      <c r="D379">
        <f>IF('Vert DB'!E371="Everybody",1,0)</f>
        <v>0</v>
      </c>
      <c r="E379">
        <f>IF('Vert DB'!F371="higher",1,0)</f>
        <v>0</v>
      </c>
      <c r="F379">
        <f>IF('Vert DB'!G371="higher",1,0)</f>
        <v>0</v>
      </c>
      <c r="G379" t="e">
        <f>'Vert DB'!#REF!</f>
        <v>#REF!</v>
      </c>
      <c r="H379">
        <f>'Vert DB'!H371</f>
        <v>1</v>
      </c>
      <c r="I379">
        <f>'Vert DB'!I371</f>
        <v>2134</v>
      </c>
      <c r="J379">
        <f>IF('Vert DB'!J371="male",1,0)</f>
        <v>1</v>
      </c>
      <c r="K379">
        <f>VLOOKUP('Vert DB'!K371,'Conversion Rules'!$K$22:$L$33,2,FALSE)</f>
        <v>1</v>
      </c>
      <c r="L379">
        <f>VLOOKUP('Vert DB'!L371,'Conversion Rules'!$L$17:$M$20,2,FALSE)</f>
        <v>2</v>
      </c>
      <c r="M379">
        <f>IF('Vert DB'!M371="Yes",1,0)</f>
        <v>0</v>
      </c>
    </row>
    <row r="380" spans="1:13">
      <c r="A380">
        <f>'Vert DB'!B372</f>
        <v>45</v>
      </c>
      <c r="B380" s="5" t="str">
        <f>IF('Vert DB'!C372="None","N",IF('Vert DB'!C372&gt;0,'Vert DB'!C372,"XXXXXXXXXXXX"))</f>
        <v>N</v>
      </c>
      <c r="C380">
        <f>'Vert DB'!D372</f>
        <v>29</v>
      </c>
      <c r="D380">
        <f>IF('Vert DB'!E372="Everybody",1,0)</f>
        <v>0</v>
      </c>
      <c r="E380">
        <f>IF('Vert DB'!F372="higher",1,0)</f>
        <v>0</v>
      </c>
      <c r="F380">
        <f>IF('Vert DB'!G372="higher",1,0)</f>
        <v>0</v>
      </c>
      <c r="G380" t="e">
        <f>'Vert DB'!#REF!</f>
        <v>#REF!</v>
      </c>
      <c r="H380">
        <f>'Vert DB'!H372</f>
        <v>3</v>
      </c>
      <c r="I380">
        <f>'Vert DB'!I372</f>
        <v>2134</v>
      </c>
      <c r="J380">
        <f>IF('Vert DB'!J372="male",1,0)</f>
        <v>1</v>
      </c>
      <c r="K380">
        <f>VLOOKUP('Vert DB'!K372,'Conversion Rules'!$K$22:$L$33,2,FALSE)</f>
        <v>1</v>
      </c>
      <c r="L380">
        <f>VLOOKUP('Vert DB'!L372,'Conversion Rules'!$L$17:$M$20,2,FALSE)</f>
        <v>2</v>
      </c>
      <c r="M380">
        <f>IF('Vert DB'!M372="Yes",1,0)</f>
        <v>0</v>
      </c>
    </row>
    <row r="381" spans="1:13">
      <c r="A381">
        <f>'Vert DB'!B373</f>
        <v>54.99</v>
      </c>
      <c r="B381" s="5" t="str">
        <f>IF('Vert DB'!C373="None","N",IF('Vert DB'!C373&gt;0,'Vert DB'!C373,"XXXXXXXXXXXX"))</f>
        <v>N</v>
      </c>
      <c r="C381">
        <f>'Vert DB'!D373</f>
        <v>29</v>
      </c>
      <c r="D381">
        <f>IF('Vert DB'!E373="Everybody",1,0)</f>
        <v>0</v>
      </c>
      <c r="E381">
        <f>IF('Vert DB'!F373="higher",1,0)</f>
        <v>0</v>
      </c>
      <c r="F381">
        <f>IF('Vert DB'!G373="higher",1,0)</f>
        <v>0</v>
      </c>
      <c r="G381" t="e">
        <f>'Vert DB'!#REF!</f>
        <v>#REF!</v>
      </c>
      <c r="H381">
        <f>'Vert DB'!H373</f>
        <v>4</v>
      </c>
      <c r="I381">
        <f>'Vert DB'!I373</f>
        <v>2134</v>
      </c>
      <c r="J381">
        <f>IF('Vert DB'!J373="male",1,0)</f>
        <v>1</v>
      </c>
      <c r="K381">
        <f>VLOOKUP('Vert DB'!K373,'Conversion Rules'!$K$22:$L$33,2,FALSE)</f>
        <v>1</v>
      </c>
      <c r="L381">
        <f>VLOOKUP('Vert DB'!L373,'Conversion Rules'!$L$17:$M$20,2,FALSE)</f>
        <v>2</v>
      </c>
      <c r="M381">
        <f>IF('Vert DB'!M373="Yes",1,0)</f>
        <v>0</v>
      </c>
    </row>
    <row r="382" spans="1:13">
      <c r="A382">
        <f>'Vert DB'!B374</f>
        <v>60</v>
      </c>
      <c r="B382" s="5">
        <f>IF('Vert DB'!C374="None","N",IF('Vert DB'!C374&gt;0,'Vert DB'!C374,"XXXXXXXXXXXX"))</f>
        <v>60</v>
      </c>
      <c r="C382">
        <f>'Vert DB'!D374</f>
        <v>29</v>
      </c>
      <c r="D382">
        <f>IF('Vert DB'!E374="Everybody",1,0)</f>
        <v>0</v>
      </c>
      <c r="E382">
        <f>IF('Vert DB'!F374="higher",1,0)</f>
        <v>1</v>
      </c>
      <c r="F382">
        <f>IF('Vert DB'!G374="higher",1,0)</f>
        <v>0</v>
      </c>
      <c r="G382" t="e">
        <f>'Vert DB'!#REF!</f>
        <v>#REF!</v>
      </c>
      <c r="H382">
        <f>'Vert DB'!H374</f>
        <v>1</v>
      </c>
      <c r="I382">
        <f>'Vert DB'!I374</f>
        <v>1243</v>
      </c>
      <c r="J382">
        <f>IF('Vert DB'!J374="male",1,0)</f>
        <v>1</v>
      </c>
      <c r="K382">
        <f>VLOOKUP('Vert DB'!K374,'Conversion Rules'!$K$22:$L$33,2,FALSE)</f>
        <v>0</v>
      </c>
      <c r="L382">
        <f>VLOOKUP('Vert DB'!L374,'Conversion Rules'!$L$17:$M$20,2,FALSE)</f>
        <v>2</v>
      </c>
      <c r="M382">
        <f>IF('Vert DB'!M374="Yes",1,0)</f>
        <v>0</v>
      </c>
    </row>
    <row r="383" spans="1:13">
      <c r="A383">
        <f>'Vert DB'!B375</f>
        <v>60</v>
      </c>
      <c r="B383" s="5">
        <f>IF('Vert DB'!C375="None","N",IF('Vert DB'!C375&gt;0,'Vert DB'!C375,"XXXXXXXXXXXX"))</f>
        <v>60</v>
      </c>
      <c r="C383">
        <f>'Vert DB'!D375</f>
        <v>29</v>
      </c>
      <c r="D383">
        <f>IF('Vert DB'!E375="Everybody",1,0)</f>
        <v>0</v>
      </c>
      <c r="E383">
        <f>IF('Vert DB'!F375="higher",1,0)</f>
        <v>1</v>
      </c>
      <c r="F383">
        <f>IF('Vert DB'!G375="higher",1,0)</f>
        <v>0</v>
      </c>
      <c r="G383" t="e">
        <f>'Vert DB'!#REF!</f>
        <v>#REF!</v>
      </c>
      <c r="H383">
        <f>'Vert DB'!H375</f>
        <v>2</v>
      </c>
      <c r="I383">
        <f>'Vert DB'!I375</f>
        <v>1243</v>
      </c>
      <c r="J383">
        <f>IF('Vert DB'!J375="male",1,0)</f>
        <v>1</v>
      </c>
      <c r="K383">
        <f>VLOOKUP('Vert DB'!K375,'Conversion Rules'!$K$22:$L$33,2,FALSE)</f>
        <v>0</v>
      </c>
      <c r="L383">
        <f>VLOOKUP('Vert DB'!L375,'Conversion Rules'!$L$17:$M$20,2,FALSE)</f>
        <v>2</v>
      </c>
      <c r="M383">
        <f>IF('Vert DB'!M375="Yes",1,0)</f>
        <v>0</v>
      </c>
    </row>
    <row r="384" spans="1:13">
      <c r="A384">
        <f>'Vert DB'!B376</f>
        <v>55</v>
      </c>
      <c r="B384" s="5" t="str">
        <f>IF('Vert DB'!C376="None","N",IF('Vert DB'!C376&gt;0,'Vert DB'!C376,"XXXXXXXXXXXX"))</f>
        <v>N</v>
      </c>
      <c r="C384">
        <f>'Vert DB'!D376</f>
        <v>29</v>
      </c>
      <c r="D384">
        <f>IF('Vert DB'!E376="Everybody",1,0)</f>
        <v>0</v>
      </c>
      <c r="E384">
        <f>IF('Vert DB'!F376="higher",1,0)</f>
        <v>0</v>
      </c>
      <c r="F384">
        <f>IF('Vert DB'!G376="higher",1,0)</f>
        <v>0</v>
      </c>
      <c r="G384" t="e">
        <f>'Vert DB'!#REF!</f>
        <v>#REF!</v>
      </c>
      <c r="H384">
        <f>'Vert DB'!H376</f>
        <v>4</v>
      </c>
      <c r="I384">
        <f>'Vert DB'!I376</f>
        <v>1243</v>
      </c>
      <c r="J384">
        <f>IF('Vert DB'!J376="male",1,0)</f>
        <v>1</v>
      </c>
      <c r="K384">
        <f>VLOOKUP('Vert DB'!K376,'Conversion Rules'!$K$22:$L$33,2,FALSE)</f>
        <v>0</v>
      </c>
      <c r="L384">
        <f>VLOOKUP('Vert DB'!L376,'Conversion Rules'!$L$17:$M$20,2,FALSE)</f>
        <v>2</v>
      </c>
      <c r="M384">
        <f>IF('Vert DB'!M376="Yes",1,0)</f>
        <v>0</v>
      </c>
    </row>
    <row r="385" spans="1:13">
      <c r="A385">
        <f>'Vert DB'!B377</f>
        <v>45</v>
      </c>
      <c r="B385" s="5" t="str">
        <f>IF('Vert DB'!C377="None","N",IF('Vert DB'!C377&gt;0,'Vert DB'!C377,"XXXXXXXXXXXX"))</f>
        <v>N</v>
      </c>
      <c r="C385">
        <f>'Vert DB'!D377</f>
        <v>29</v>
      </c>
      <c r="D385">
        <f>IF('Vert DB'!E377="Everybody",1,0)</f>
        <v>0</v>
      </c>
      <c r="E385">
        <f>IF('Vert DB'!F377="higher",1,0)</f>
        <v>0</v>
      </c>
      <c r="F385">
        <f>IF('Vert DB'!G377="higher",1,0)</f>
        <v>0</v>
      </c>
      <c r="G385" t="e">
        <f>'Vert DB'!#REF!</f>
        <v>#REF!</v>
      </c>
      <c r="H385">
        <f>'Vert DB'!H377</f>
        <v>3</v>
      </c>
      <c r="I385">
        <f>'Vert DB'!I377</f>
        <v>1243</v>
      </c>
      <c r="J385">
        <f>IF('Vert DB'!J377="male",1,0)</f>
        <v>1</v>
      </c>
      <c r="K385">
        <f>VLOOKUP('Vert DB'!K377,'Conversion Rules'!$K$22:$L$33,2,FALSE)</f>
        <v>0</v>
      </c>
      <c r="L385">
        <f>VLOOKUP('Vert DB'!L377,'Conversion Rules'!$L$17:$M$20,2,FALSE)</f>
        <v>2</v>
      </c>
      <c r="M385">
        <f>IF('Vert DB'!M377="Yes",1,0)</f>
        <v>0</v>
      </c>
    </row>
  </sheetData>
  <autoFilter ref="A1:M1"/>
  <pageMargins left="0.7" right="0.7" top="0.75" bottom="0.75" header="0.3" footer="0.3"/>
  <legacyDrawing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M33"/>
  <sheetViews>
    <sheetView topLeftCell="A2" workbookViewId="0">
      <selection activeCell="K22" sqref="K22:K33"/>
    </sheetView>
  </sheetViews>
  <sheetFormatPr baseColWidth="10" defaultColWidth="8.83203125" defaultRowHeight="14"/>
  <cols>
    <col min="4" max="4" width="12.6640625" bestFit="1" customWidth="1"/>
    <col min="5" max="5" width="17.5" bestFit="1" customWidth="1"/>
    <col min="6" max="6" width="14.5" bestFit="1" customWidth="1"/>
    <col min="8" max="8" width="10.33203125" bestFit="1" customWidth="1"/>
    <col min="11" max="11" width="33.5" bestFit="1" customWidth="1"/>
    <col min="12" max="12" width="26.6640625" customWidth="1"/>
  </cols>
  <sheetData>
    <row r="1" spans="1:13">
      <c r="A1" s="2" t="s">
        <v>17</v>
      </c>
      <c r="B1" s="2" t="s">
        <v>18</v>
      </c>
      <c r="C1" s="2" t="s">
        <v>19</v>
      </c>
      <c r="D1" s="2" t="s">
        <v>20</v>
      </c>
      <c r="E1" s="2" t="s">
        <v>21</v>
      </c>
      <c r="F1" s="2" t="s">
        <v>22</v>
      </c>
      <c r="G1" s="2" t="s">
        <v>23</v>
      </c>
      <c r="H1" s="2" t="s">
        <v>24</v>
      </c>
      <c r="I1" s="2" t="s">
        <v>25</v>
      </c>
      <c r="J1" s="2" t="s">
        <v>30</v>
      </c>
      <c r="K1" s="2" t="s">
        <v>31</v>
      </c>
      <c r="L1" s="2" t="s">
        <v>32</v>
      </c>
      <c r="M1" s="2" t="s">
        <v>33</v>
      </c>
    </row>
    <row r="2" spans="1:13">
      <c r="A2" t="s">
        <v>159</v>
      </c>
      <c r="B2" t="s">
        <v>160</v>
      </c>
      <c r="C2" t="s">
        <v>159</v>
      </c>
      <c r="D2" t="s">
        <v>161</v>
      </c>
      <c r="E2" t="s">
        <v>163</v>
      </c>
      <c r="F2" t="s">
        <v>163</v>
      </c>
      <c r="G2" t="s">
        <v>159</v>
      </c>
      <c r="H2" t="s">
        <v>159</v>
      </c>
      <c r="I2" t="s">
        <v>159</v>
      </c>
      <c r="J2" t="s">
        <v>165</v>
      </c>
      <c r="K2" s="1" t="s">
        <v>167</v>
      </c>
      <c r="L2" s="1" t="s">
        <v>9</v>
      </c>
      <c r="M2" t="s">
        <v>7</v>
      </c>
    </row>
    <row r="3" spans="1:13">
      <c r="D3" t="s">
        <v>162</v>
      </c>
      <c r="E3" t="s">
        <v>164</v>
      </c>
      <c r="F3" t="s">
        <v>164</v>
      </c>
      <c r="J3" t="s">
        <v>166</v>
      </c>
      <c r="K3" s="1" t="s">
        <v>168</v>
      </c>
      <c r="L3" s="1" t="s">
        <v>10</v>
      </c>
      <c r="M3" t="s">
        <v>8</v>
      </c>
    </row>
    <row r="4" spans="1:13">
      <c r="K4" s="1" t="s">
        <v>169</v>
      </c>
      <c r="L4" s="1" t="s">
        <v>11</v>
      </c>
    </row>
    <row r="5" spans="1:13">
      <c r="K5" s="1" t="s">
        <v>170</v>
      </c>
      <c r="L5" s="1" t="s">
        <v>12</v>
      </c>
    </row>
    <row r="6" spans="1:13">
      <c r="K6" s="1" t="s">
        <v>171</v>
      </c>
      <c r="L6" s="1"/>
    </row>
    <row r="7" spans="1:13">
      <c r="K7" s="1" t="s">
        <v>172</v>
      </c>
    </row>
    <row r="8" spans="1:13">
      <c r="K8" s="1" t="s">
        <v>174</v>
      </c>
    </row>
    <row r="9" spans="1:13">
      <c r="K9" s="1" t="s">
        <v>173</v>
      </c>
    </row>
    <row r="10" spans="1:13">
      <c r="K10" s="1" t="s">
        <v>175</v>
      </c>
    </row>
    <row r="11" spans="1:13">
      <c r="K11" s="1" t="s">
        <v>176</v>
      </c>
    </row>
    <row r="12" spans="1:13">
      <c r="K12" s="1" t="s">
        <v>5</v>
      </c>
    </row>
    <row r="13" spans="1:13">
      <c r="K13" s="1" t="s">
        <v>6</v>
      </c>
    </row>
    <row r="17" spans="11:13">
      <c r="L17" s="1" t="s">
        <v>29</v>
      </c>
      <c r="M17">
        <v>0</v>
      </c>
    </row>
    <row r="18" spans="11:13">
      <c r="L18" s="1" t="s">
        <v>38</v>
      </c>
      <c r="M18">
        <v>1</v>
      </c>
    </row>
    <row r="19" spans="11:13">
      <c r="L19" s="1" t="s">
        <v>26</v>
      </c>
      <c r="M19">
        <v>2</v>
      </c>
    </row>
    <row r="20" spans="11:13">
      <c r="L20" s="1" t="s">
        <v>65</v>
      </c>
      <c r="M20">
        <v>3</v>
      </c>
    </row>
    <row r="22" spans="11:13">
      <c r="K22" s="1" t="s">
        <v>28</v>
      </c>
      <c r="L22">
        <v>0</v>
      </c>
    </row>
    <row r="23" spans="11:13">
      <c r="K23" s="1" t="s">
        <v>37</v>
      </c>
      <c r="L23">
        <v>1</v>
      </c>
    </row>
    <row r="24" spans="11:13">
      <c r="K24" s="1" t="s">
        <v>42</v>
      </c>
      <c r="L24">
        <v>2</v>
      </c>
    </row>
    <row r="25" spans="11:13">
      <c r="K25" s="1" t="s">
        <v>48</v>
      </c>
      <c r="L25">
        <v>3</v>
      </c>
    </row>
    <row r="26" spans="11:13">
      <c r="K26" s="1" t="s">
        <v>50</v>
      </c>
      <c r="L26">
        <v>4</v>
      </c>
    </row>
    <row r="27" spans="11:13">
      <c r="K27" s="1" t="s">
        <v>52</v>
      </c>
      <c r="L27">
        <v>5</v>
      </c>
    </row>
    <row r="28" spans="11:13">
      <c r="K28" s="1" t="s">
        <v>56</v>
      </c>
      <c r="L28">
        <v>6</v>
      </c>
    </row>
    <row r="29" spans="11:13">
      <c r="K29" s="1" t="s">
        <v>73</v>
      </c>
      <c r="L29">
        <v>7</v>
      </c>
    </row>
    <row r="30" spans="11:13">
      <c r="K30" s="1" t="s">
        <v>99</v>
      </c>
      <c r="L30">
        <v>8</v>
      </c>
    </row>
    <row r="31" spans="11:13">
      <c r="K31" s="1" t="s">
        <v>114</v>
      </c>
      <c r="L31">
        <v>9</v>
      </c>
    </row>
    <row r="32" spans="11:13">
      <c r="K32" s="1" t="s">
        <v>1</v>
      </c>
      <c r="L32">
        <v>10</v>
      </c>
    </row>
    <row r="33" spans="11:12">
      <c r="K33" s="1" t="s">
        <v>124</v>
      </c>
      <c r="L33">
        <v>11</v>
      </c>
    </row>
  </sheetData>
  <dataConsolidate/>
  <pageMargins left="0.7" right="0.7" top="0.75" bottom="0.75" header="0.3" footer="0.3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Horiz DB</vt:lpstr>
      <vt:lpstr>Vert DB</vt:lpstr>
      <vt:lpstr>Numerical DB</vt:lpstr>
      <vt:lpstr>Conversion Rules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Justin Skillman</dc:creator>
  <cp:lastModifiedBy>Michael  Vernarelli</cp:lastModifiedBy>
  <dcterms:created xsi:type="dcterms:W3CDTF">2014-03-12T02:01:11Z</dcterms:created>
  <dcterms:modified xsi:type="dcterms:W3CDTF">2016-07-25T18:25:56Z</dcterms:modified>
</cp:coreProperties>
</file>